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80" windowHeight="10920" activeTab="0"/>
  </bookViews>
  <sheets>
    <sheet name="申込書" sheetId="1" r:id="rId1"/>
    <sheet name="申込書 (記入例)" sheetId="2" r:id="rId2"/>
    <sheet name="1" sheetId="3" state="hidden" r:id="rId3"/>
  </sheets>
  <definedNames>
    <definedName name="_xlnm.Print_Area" localSheetId="0">'申込書'!$A$1:$J$31</definedName>
    <definedName name="_xlnm.Print_Area" localSheetId="1">'申込書 (記入例)'!$A$1:$J$31</definedName>
    <definedName name="サイズ">'1'!$D$2:$D$8</definedName>
    <definedName name="種目">'1'!$B$2:$B$12</definedName>
    <definedName name="性別">'1'!$A$2:$A$5</definedName>
    <definedName name="生月">'1'!$F$2:$F$14</definedName>
    <definedName name="生日">'1'!$G$2:$G$33</definedName>
    <definedName name="生年">'1'!$E$2:$E$52</definedName>
    <definedName name="備考">'1'!$H$2:$H$6</definedName>
  </definedNames>
  <calcPr fullCalcOnLoad="1"/>
</workbook>
</file>

<file path=xl/sharedStrings.xml><?xml version="1.0" encoding="utf-8"?>
<sst xmlns="http://schemas.openxmlformats.org/spreadsheetml/2006/main" count="338" uniqueCount="152">
  <si>
    <t>ふりがな</t>
  </si>
  <si>
    <t>　</t>
  </si>
  <si>
    <t>50才以上</t>
  </si>
  <si>
    <t>30才以上</t>
  </si>
  <si>
    <t>35才以上</t>
  </si>
  <si>
    <t>40才以上</t>
  </si>
  <si>
    <t>45才以上</t>
  </si>
  <si>
    <t>55才以上</t>
  </si>
  <si>
    <t>60才以上</t>
  </si>
  <si>
    <t>65才以上</t>
  </si>
  <si>
    <t>70才以上</t>
  </si>
  <si>
    <t>男子</t>
  </si>
  <si>
    <t>チーム名</t>
  </si>
  <si>
    <t>申込責任者</t>
  </si>
  <si>
    <t>SS</t>
  </si>
  <si>
    <t>S</t>
  </si>
  <si>
    <t>M</t>
  </si>
  <si>
    <t>L</t>
  </si>
  <si>
    <t>O</t>
  </si>
  <si>
    <t>都道府県</t>
  </si>
  <si>
    <t>１</t>
  </si>
  <si>
    <t>混合</t>
  </si>
  <si>
    <t>申込み数</t>
  </si>
  <si>
    <t>生年月日</t>
  </si>
  <si>
    <t>選択</t>
  </si>
  <si>
    <t>XO</t>
  </si>
  <si>
    <t>変更</t>
  </si>
  <si>
    <t>申込取消</t>
  </si>
  <si>
    <t>Tシャツ</t>
  </si>
  <si>
    <t>年齢基準</t>
  </si>
  <si>
    <t>↑毎年更新</t>
  </si>
  <si>
    <t>選</t>
  </si>
  <si>
    <t>２</t>
  </si>
  <si>
    <t>３</t>
  </si>
  <si>
    <t>４</t>
  </si>
  <si>
    <t>５</t>
  </si>
  <si>
    <t>年齢判定</t>
  </si>
  <si>
    <t>女子</t>
  </si>
  <si>
    <t>75才以上</t>
  </si>
  <si>
    <t>★入力データは欄からはみ出しても全く問題ありません そのまま書式を変更しないで入力してください</t>
  </si>
  <si>
    <t>★申込後の変更等は,備考欄【変更･申込取消】等を表示し再提出してください</t>
  </si>
  <si>
    <t>姓(スペース)名</t>
  </si>
  <si>
    <t>男子30歳以上複</t>
  </si>
  <si>
    <t>女子30歳以上複</t>
  </si>
  <si>
    <t>混合複30歳以上</t>
  </si>
  <si>
    <t>男子35歳以上複</t>
  </si>
  <si>
    <t>女子35歳以上複</t>
  </si>
  <si>
    <t>混合複35歳以上</t>
  </si>
  <si>
    <t>男子40歳以上複</t>
  </si>
  <si>
    <t>女子40歳以上複</t>
  </si>
  <si>
    <t>混合複40歳以上</t>
  </si>
  <si>
    <t>男子45歳以上複</t>
  </si>
  <si>
    <t>女子45歳以上複</t>
  </si>
  <si>
    <t>混合複45歳以上</t>
  </si>
  <si>
    <t>男子50歳以上複</t>
  </si>
  <si>
    <t>女子50歳以上複</t>
  </si>
  <si>
    <t>混合複50歳以上</t>
  </si>
  <si>
    <t>男子55歳以上複</t>
  </si>
  <si>
    <t>女子55歳以上複</t>
  </si>
  <si>
    <t>混合複55歳以上</t>
  </si>
  <si>
    <t>男子60歳以上複</t>
  </si>
  <si>
    <t>女子60歳以上複</t>
  </si>
  <si>
    <t>混合複60歳以上</t>
  </si>
  <si>
    <t>男子65歳以上複</t>
  </si>
  <si>
    <t>女子65歳以上複</t>
  </si>
  <si>
    <t>混合複65歳以上</t>
  </si>
  <si>
    <t>男子70歳以上複</t>
  </si>
  <si>
    <t>女子70歳以上複</t>
  </si>
  <si>
    <t>混合複70歳以上</t>
  </si>
  <si>
    <t>男子75歳以上複</t>
  </si>
  <si>
    <t>女子75歳以上複</t>
  </si>
  <si>
    <t>混合複75歳以上</t>
  </si>
  <si>
    <t>参加費 3,500円/人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</si>
  <si>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</si>
  <si>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</si>
  <si>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</si>
  <si>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</si>
  <si>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</si>
  <si>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</si>
  <si>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</si>
  <si>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</si>
  <si>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</si>
  <si>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</si>
  <si>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</si>
  <si>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</si>
  <si>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</si>
  <si>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</si>
  <si>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</si>
  <si>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</si>
  <si>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</si>
  <si>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</si>
  <si>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</si>
  <si>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</si>
  <si>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</si>
  <si>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</si>
  <si>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</si>
  <si>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</si>
  <si>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</si>
  <si>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</si>
  <si>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</si>
  <si>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</si>
  <si>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</si>
  <si>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</si>
  <si>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</si>
  <si>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</si>
  <si>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</si>
  <si>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</si>
  <si>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</si>
  <si>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</si>
  <si>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</si>
  <si>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</si>
  <si>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</si>
  <si>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</si>
  <si>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</si>
  <si>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</si>
  <si>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</si>
  <si>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</si>
  <si>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</si>
  <si>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</si>
  <si>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</si>
  <si>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備    考</t>
  </si>
  <si>
    <t>種  目</t>
  </si>
  <si>
    <t>連絡先（携帯）</t>
  </si>
  <si>
    <t>↑確認のためご記入ください</t>
  </si>
  <si>
    <t>第42回 全日本シニアバドミントン選手権大会イン山形2025 プレ大会</t>
  </si>
  <si>
    <t>兼　　第32回 山形市長杯シニアオープンバドミントン選手権大会</t>
  </si>
  <si>
    <t>★☆Excel添付メールでのお申込みに限定します☆★</t>
  </si>
  <si>
    <t>　　　　　　メール：s.miyoko.31521@gmail.com</t>
  </si>
  <si>
    <t>男子80歳以上複</t>
  </si>
  <si>
    <t>女子80歳以上複</t>
  </si>
  <si>
    <t>混合複80歳以上</t>
  </si>
  <si>
    <t>yamagata_べにばなクラブ</t>
  </si>
  <si>
    <t>yamagata_べにばなクラブ</t>
  </si>
  <si>
    <t>佐藤　美代子</t>
  </si>
  <si>
    <t>090-1234-●●●●</t>
  </si>
  <si>
    <t>天童　花子</t>
  </si>
  <si>
    <t>寒河江　太郎</t>
  </si>
  <si>
    <t>山形　二郎</t>
  </si>
  <si>
    <t>てんどう　はなこ</t>
  </si>
  <si>
    <t>さがえ　たろう</t>
  </si>
  <si>
    <t>やまがた　じろう</t>
  </si>
  <si>
    <t>さとう　みよこ</t>
  </si>
  <si>
    <t>上山　一朗</t>
  </si>
  <si>
    <t>新庄　元気</t>
  </si>
  <si>
    <t>かみのやま　いちろう</t>
  </si>
  <si>
    <t>しんじょう　げんき</t>
  </si>
  <si>
    <t>東根　桃子</t>
  </si>
  <si>
    <t>ひがしね　ももこ</t>
  </si>
  <si>
    <t>東根　三郎</t>
  </si>
  <si>
    <t>ひがしね　さぶろう</t>
  </si>
  <si>
    <t>★ 申込期間：令和6年1月15日（月）～2月15日（木）</t>
  </si>
  <si>
    <t>日付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</si>
</sst>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mm/dd/yy;@"/>
    <numFmt numFmtId="184" formatCode="yyyy/m/d;@"/>
    <numFmt numFmtId="185" formatCode="#,##0&quot;名&quot;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0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b/>
      <sz val="12"/>
      <name val="Meiryo UI"/>
      <family val="3"/>
    </font>
    <font>
      <b/>
      <sz val="14"/>
      <name val="Meiryo UI"/>
      <family val="3"/>
    </font>
    <font>
      <sz val="1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Meiryo UI"/>
      <family val="3"/>
    </font>
    <font>
      <b/>
      <sz val="11"/>
      <color indexed="60"/>
      <name val="Meiryo UI"/>
      <family val="3"/>
    </font>
    <font>
      <sz val="11"/>
      <color indexed="10"/>
      <name val="Meiryo UI"/>
      <family val="3"/>
    </font>
    <font>
      <sz val="10"/>
      <color indexed="10"/>
      <name val="Meiryo UI"/>
      <family val="3"/>
    </font>
    <font>
      <sz val="9"/>
      <color indexed="10"/>
      <name val="Meiryo UI"/>
      <family val="3"/>
    </font>
    <font>
      <b/>
      <sz val="14"/>
      <color indexed="10"/>
      <name val="Meiryo UI"/>
      <family val="3"/>
    </font>
    <font>
      <sz val="12"/>
      <color indexed="10"/>
      <name val="Meiryo UI"/>
      <family val="3"/>
    </font>
    <font>
      <sz val="18"/>
      <color indexed="8"/>
      <name val="Meiryo UI"/>
      <family val="3"/>
    </font>
    <font>
      <b/>
      <sz val="28"/>
      <color indexed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Meiryo UI"/>
      <family val="3"/>
    </font>
    <font>
      <b/>
      <sz val="11"/>
      <color rgb="FFC00000"/>
      <name val="Meiryo UI"/>
      <family val="3"/>
    </font>
    <font>
      <sz val="11"/>
      <color rgb="FFFF0000"/>
      <name val="Meiryo UI"/>
      <family val="3"/>
    </font>
    <font>
      <sz val="10"/>
      <color rgb="FFFF0000"/>
      <name val="Meiryo UI"/>
      <family val="3"/>
    </font>
    <font>
      <sz val="9"/>
      <color rgb="FFFF0000"/>
      <name val="Meiryo UI"/>
      <family val="3"/>
    </font>
    <font>
      <b/>
      <sz val="14"/>
      <color rgb="FFFF0000"/>
      <name val="Meiryo UI"/>
      <family val="3"/>
    </font>
    <font>
      <sz val="12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 shrinkToFit="1"/>
    </xf>
    <xf numFmtId="0" fontId="4" fillId="33" borderId="0" xfId="0" applyFont="1" applyFill="1" applyAlignment="1">
      <alignment vertical="center" shrinkToFit="1"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shrinkToFit="1"/>
    </xf>
    <xf numFmtId="0" fontId="4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NumberFormat="1" applyFont="1" applyFill="1" applyBorder="1" applyAlignment="1">
      <alignment vertical="center" shrinkToFit="1"/>
    </xf>
    <xf numFmtId="0" fontId="3" fillId="33" borderId="18" xfId="0" applyNumberFormat="1" applyFont="1" applyFill="1" applyBorder="1" applyAlignment="1">
      <alignment vertical="center" shrinkToFit="1"/>
    </xf>
    <xf numFmtId="0" fontId="2" fillId="33" borderId="19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shrinkToFit="1"/>
    </xf>
    <xf numFmtId="0" fontId="4" fillId="33" borderId="21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2" xfId="0" applyNumberFormat="1" applyFont="1" applyFill="1" applyBorder="1" applyAlignment="1">
      <alignment vertical="center" shrinkToFit="1"/>
    </xf>
    <xf numFmtId="0" fontId="3" fillId="33" borderId="23" xfId="0" applyNumberFormat="1" applyFont="1" applyFill="1" applyBorder="1" applyAlignment="1">
      <alignment vertical="center" shrinkToFit="1"/>
    </xf>
    <xf numFmtId="0" fontId="2" fillId="33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vertical="center" wrapText="1"/>
    </xf>
    <xf numFmtId="0" fontId="57" fillId="33" borderId="0" xfId="0" applyFont="1" applyFill="1" applyAlignment="1">
      <alignment/>
    </xf>
    <xf numFmtId="185" fontId="8" fillId="33" borderId="2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5" fontId="8" fillId="33" borderId="26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8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vertical="center"/>
    </xf>
    <xf numFmtId="0" fontId="59" fillId="33" borderId="27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vertical="center" shrinkToFit="1"/>
    </xf>
    <xf numFmtId="0" fontId="59" fillId="33" borderId="16" xfId="0" applyFont="1" applyFill="1" applyBorder="1" applyAlignment="1">
      <alignment vertical="center"/>
    </xf>
    <xf numFmtId="0" fontId="60" fillId="33" borderId="16" xfId="0" applyFont="1" applyFill="1" applyBorder="1" applyAlignment="1">
      <alignment vertical="center" shrinkToFit="1"/>
    </xf>
    <xf numFmtId="0" fontId="60" fillId="33" borderId="16" xfId="0" applyFont="1" applyFill="1" applyBorder="1" applyAlignment="1">
      <alignment horizontal="center" vertical="center" shrinkToFit="1"/>
    </xf>
    <xf numFmtId="0" fontId="60" fillId="33" borderId="17" xfId="0" applyNumberFormat="1" applyFont="1" applyFill="1" applyBorder="1" applyAlignment="1">
      <alignment vertical="center" shrinkToFit="1"/>
    </xf>
    <xf numFmtId="0" fontId="60" fillId="33" borderId="18" xfId="0" applyNumberFormat="1" applyFont="1" applyFill="1" applyBorder="1" applyAlignment="1">
      <alignment vertical="center" shrinkToFit="1"/>
    </xf>
    <xf numFmtId="0" fontId="61" fillId="33" borderId="19" xfId="0" applyNumberFormat="1" applyFont="1" applyFill="1" applyBorder="1" applyAlignment="1">
      <alignment vertical="center"/>
    </xf>
    <xf numFmtId="0" fontId="59" fillId="33" borderId="21" xfId="0" applyFont="1" applyFill="1" applyBorder="1" applyAlignment="1">
      <alignment horizontal="left" vertical="center"/>
    </xf>
    <xf numFmtId="0" fontId="59" fillId="33" borderId="21" xfId="0" applyFont="1" applyFill="1" applyBorder="1" applyAlignment="1">
      <alignment vertical="center" shrinkToFit="1"/>
    </xf>
    <xf numFmtId="0" fontId="59" fillId="33" borderId="21" xfId="0" applyFont="1" applyFill="1" applyBorder="1" applyAlignment="1">
      <alignment vertical="center"/>
    </xf>
    <xf numFmtId="0" fontId="60" fillId="33" borderId="21" xfId="0" applyFont="1" applyFill="1" applyBorder="1" applyAlignment="1">
      <alignment vertical="center" shrinkToFit="1"/>
    </xf>
    <xf numFmtId="0" fontId="60" fillId="33" borderId="21" xfId="0" applyFont="1" applyFill="1" applyBorder="1" applyAlignment="1">
      <alignment horizontal="center" vertical="center" shrinkToFit="1"/>
    </xf>
    <xf numFmtId="0" fontId="60" fillId="33" borderId="22" xfId="0" applyNumberFormat="1" applyFont="1" applyFill="1" applyBorder="1" applyAlignment="1">
      <alignment vertical="center" shrinkToFit="1"/>
    </xf>
    <xf numFmtId="0" fontId="60" fillId="33" borderId="23" xfId="0" applyNumberFormat="1" applyFont="1" applyFill="1" applyBorder="1" applyAlignment="1">
      <alignment vertical="center" shrinkToFit="1"/>
    </xf>
    <xf numFmtId="0" fontId="61" fillId="33" borderId="24" xfId="0" applyNumberFormat="1" applyFont="1" applyFill="1" applyBorder="1" applyAlignment="1">
      <alignment vertical="center"/>
    </xf>
    <xf numFmtId="185" fontId="62" fillId="33" borderId="26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 quotePrefix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33" borderId="29" xfId="0" applyFont="1" applyFill="1" applyBorder="1" applyAlignment="1">
      <alignment horizontal="center" vertical="center"/>
    </xf>
    <xf numFmtId="0" fontId="63" fillId="33" borderId="30" xfId="0" applyFont="1" applyFill="1" applyBorder="1" applyAlignment="1">
      <alignment horizontal="center" vertical="center"/>
    </xf>
    <xf numFmtId="0" fontId="63" fillId="33" borderId="31" xfId="0" applyFont="1" applyFill="1" applyBorder="1" applyAlignment="1">
      <alignment horizontal="center" vertical="center"/>
    </xf>
    <xf numFmtId="0" fontId="63" fillId="33" borderId="32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/>
    </xf>
    <xf numFmtId="0" fontId="63" fillId="33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85725</xdr:rowOff>
    </xdr:from>
    <xdr:to>
      <xdr:col>8</xdr:col>
      <xdr:colOff>247650</xdr:colOff>
      <xdr:row>1</xdr:row>
      <xdr:rowOff>285750</xdr:rowOff>
    </xdr:to>
    <xdr:sp>
      <xdr:nvSpPr>
        <xdr:cNvPr id="1" name="正方形/長方形 1"/>
        <xdr:cNvSpPr>
          <a:spLocks/>
        </xdr:cNvSpPr>
      </xdr:nvSpPr>
      <xdr:spPr>
        <a:xfrm>
          <a:off x="1571625" y="85725"/>
          <a:ext cx="4810125" cy="400050"/>
        </a:xfrm>
        <a:prstGeom prst="rect">
          <a:avLst/>
        </a:prstGeom>
        <a:solidFill>
          <a:srgbClr val="FFFFFF"/>
        </a:solidFill>
        <a:ln w="12700" cmpd="sng">
          <a:solidFill>
            <a:srgbClr val="1C334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申込書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85725</xdr:rowOff>
    </xdr:from>
    <xdr:to>
      <xdr:col>8</xdr:col>
      <xdr:colOff>247650</xdr:colOff>
      <xdr:row>1</xdr:row>
      <xdr:rowOff>285750</xdr:rowOff>
    </xdr:to>
    <xdr:sp>
      <xdr:nvSpPr>
        <xdr:cNvPr id="1" name="正方形/長方形 1"/>
        <xdr:cNvSpPr>
          <a:spLocks/>
        </xdr:cNvSpPr>
      </xdr:nvSpPr>
      <xdr:spPr>
        <a:xfrm>
          <a:off x="1571625" y="85725"/>
          <a:ext cx="4810125" cy="400050"/>
        </a:xfrm>
        <a:prstGeom prst="rect">
          <a:avLst/>
        </a:prstGeom>
        <a:solidFill>
          <a:srgbClr val="FFFFFF"/>
        </a:solidFill>
        <a:ln w="12700" cmpd="sng">
          <a:solidFill>
            <a:srgbClr val="1C334E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申込書</a:t>
          </a:r>
        </a:p>
      </xdr:txBody>
    </xdr:sp>
    <xdr:clientData/>
  </xdr:twoCellAnchor>
  <xdr:twoCellAnchor>
    <xdr:from>
      <xdr:col>0</xdr:col>
      <xdr:colOff>85725</xdr:colOff>
      <xdr:row>0</xdr:row>
      <xdr:rowOff>114300</xdr:rowOff>
    </xdr:from>
    <xdr:to>
      <xdr:col>2</xdr:col>
      <xdr:colOff>438150</xdr:colOff>
      <xdr:row>2</xdr:row>
      <xdr:rowOff>133350</xdr:rowOff>
    </xdr:to>
    <xdr:sp>
      <xdr:nvSpPr>
        <xdr:cNvPr id="2" name="四角形: 角を丸くする 2"/>
        <xdr:cNvSpPr>
          <a:spLocks/>
        </xdr:cNvSpPr>
      </xdr:nvSpPr>
      <xdr:spPr>
        <a:xfrm>
          <a:off x="85725" y="114300"/>
          <a:ext cx="1847850" cy="600075"/>
        </a:xfrm>
        <a:prstGeom prst="roundRect">
          <a:avLst/>
        </a:prstGeom>
        <a:solidFill>
          <a:srgbClr val="FF0000"/>
        </a:solidFill>
        <a:ln w="2857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8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tabSelected="1" view="pageBreakPreview" zoomScale="70" zoomScaleNormal="70" zoomScaleSheetLayoutView="70" zoomScalePageLayoutView="0" workbookViewId="0" topLeftCell="A1">
      <selection activeCell="E23" sqref="E23"/>
    </sheetView>
  </sheetViews>
  <sheetFormatPr defaultColWidth="9.00390625" defaultRowHeight="13.5" outlineLevelCol="1"/>
  <cols>
    <col min="1" max="1" width="3.875" style="6" customWidth="1"/>
    <col min="2" max="2" width="15.75390625" style="6" bestFit="1" customWidth="1"/>
    <col min="3" max="3" width="15.75390625" style="6" customWidth="1"/>
    <col min="4" max="4" width="15.625" style="6" customWidth="1"/>
    <col min="5" max="5" width="13.625" style="6" customWidth="1"/>
    <col min="6" max="6" width="7.625" style="6" customWidth="1"/>
    <col min="7" max="7" width="4.625" style="6" customWidth="1"/>
    <col min="8" max="9" width="3.625" style="6" customWidth="1"/>
    <col min="10" max="10" width="24.125" style="6" customWidth="1"/>
    <col min="11" max="11" width="9.00390625" style="6" customWidth="1"/>
    <col min="12" max="12" width="9.375" style="6" hidden="1" customWidth="1" outlineLevel="1"/>
    <col min="13" max="14" width="5.625" style="6" hidden="1" customWidth="1" outlineLevel="1"/>
    <col min="15" max="15" width="17.50390625" style="6" hidden="1" customWidth="1" outlineLevel="1"/>
    <col min="16" max="16" width="15.00390625" style="6" hidden="1" customWidth="1" outlineLevel="1"/>
    <col min="17" max="17" width="15.125" style="6" hidden="1" customWidth="1" outlineLevel="1"/>
    <col min="18" max="18" width="18.75390625" style="6" hidden="1" customWidth="1" outlineLevel="1"/>
    <col min="19" max="19" width="9.75390625" style="6" hidden="1" customWidth="1" outlineLevel="1"/>
    <col min="20" max="20" width="9.00390625" style="6" hidden="1" customWidth="1" outlineLevel="1"/>
    <col min="21" max="21" width="6.875" style="6" customWidth="1" collapsed="1"/>
    <col min="22" max="22" width="17.125" style="6" hidden="1" customWidth="1" outlineLevel="1"/>
    <col min="23" max="23" width="7.125" style="15" hidden="1" customWidth="1" outlineLevel="1"/>
    <col min="24" max="24" width="9.00390625" style="6" hidden="1" customWidth="1" outlineLevel="1"/>
    <col min="25" max="25" width="9.00390625" style="6" customWidth="1" collapsed="1"/>
    <col min="26" max="16384" width="9.00390625" style="6" customWidth="1"/>
  </cols>
  <sheetData>
    <row r="1" spans="1:10" ht="15.7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30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30" customHeight="1">
      <c r="A3" s="92" t="s">
        <v>124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30" customHeight="1">
      <c r="A4" s="93" t="s">
        <v>125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5.7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30" customHeight="1">
      <c r="A6" s="94" t="s">
        <v>126</v>
      </c>
      <c r="B6" s="94"/>
      <c r="C6" s="94"/>
      <c r="D6" s="94"/>
      <c r="E6" s="94"/>
      <c r="F6" s="94"/>
      <c r="G6" s="94"/>
      <c r="H6" s="94"/>
      <c r="I6" s="17"/>
      <c r="J6" s="18"/>
    </row>
    <row r="7" spans="1:10" ht="30" customHeight="1">
      <c r="A7" s="93" t="s">
        <v>127</v>
      </c>
      <c r="B7" s="93"/>
      <c r="C7" s="93"/>
      <c r="D7" s="93"/>
      <c r="E7" s="93"/>
      <c r="F7" s="93"/>
      <c r="G7" s="19"/>
      <c r="H7" s="19"/>
      <c r="I7" s="20"/>
      <c r="J7" s="19"/>
    </row>
    <row r="8" spans="1:10" ht="30" customHeight="1">
      <c r="A8" s="95" t="s">
        <v>150</v>
      </c>
      <c r="B8" s="95"/>
      <c r="C8" s="95"/>
      <c r="D8" s="95"/>
      <c r="E8" s="95"/>
      <c r="F8" s="95"/>
      <c r="G8" s="95"/>
      <c r="H8" s="95"/>
      <c r="I8" s="95"/>
      <c r="J8" s="21"/>
    </row>
    <row r="9" spans="1:10" ht="30" customHeight="1">
      <c r="A9" s="22"/>
      <c r="B9" s="21"/>
      <c r="C9" s="21"/>
      <c r="D9" s="21"/>
      <c r="E9" s="21"/>
      <c r="F9" s="21"/>
      <c r="G9" s="21"/>
      <c r="H9" s="21"/>
      <c r="I9" s="21"/>
      <c r="J9" s="21"/>
    </row>
    <row r="10" spans="1:23" s="3" customFormat="1" ht="11.25" customHeight="1" thickBot="1">
      <c r="A10" s="22"/>
      <c r="B10" s="19"/>
      <c r="C10" s="20"/>
      <c r="D10" s="20"/>
      <c r="E10" s="19"/>
      <c r="F10" s="19"/>
      <c r="G10" s="19"/>
      <c r="H10" s="19"/>
      <c r="I10" s="20"/>
      <c r="J10" s="19"/>
      <c r="W10" s="2"/>
    </row>
    <row r="11" spans="1:10" s="2" customFormat="1" ht="30" customHeight="1">
      <c r="A11" s="96" t="s">
        <v>12</v>
      </c>
      <c r="B11" s="97"/>
      <c r="C11" s="81"/>
      <c r="D11" s="82"/>
      <c r="E11" s="82"/>
      <c r="F11" s="82"/>
      <c r="G11" s="82"/>
      <c r="H11" s="82"/>
      <c r="I11" s="83"/>
      <c r="J11" s="23"/>
    </row>
    <row r="12" spans="1:15" s="2" customFormat="1" ht="30" customHeight="1">
      <c r="A12" s="98" t="s">
        <v>13</v>
      </c>
      <c r="B12" s="99"/>
      <c r="C12" s="84"/>
      <c r="D12" s="85"/>
      <c r="E12" s="85"/>
      <c r="F12" s="85"/>
      <c r="G12" s="85"/>
      <c r="H12" s="85"/>
      <c r="I12" s="86"/>
      <c r="J12" s="24"/>
      <c r="L12" s="4"/>
      <c r="M12" s="4"/>
      <c r="N12" s="4"/>
      <c r="O12" s="4"/>
    </row>
    <row r="13" spans="1:15" s="2" customFormat="1" ht="30" customHeight="1" thickBot="1">
      <c r="A13" s="100" t="s">
        <v>122</v>
      </c>
      <c r="B13" s="101"/>
      <c r="C13" s="87"/>
      <c r="D13" s="88"/>
      <c r="E13" s="88"/>
      <c r="F13" s="88"/>
      <c r="G13" s="88"/>
      <c r="H13" s="88"/>
      <c r="I13" s="89"/>
      <c r="J13" s="24"/>
      <c r="L13" s="4"/>
      <c r="M13" s="4"/>
      <c r="N13" s="4"/>
      <c r="O13" s="4"/>
    </row>
    <row r="14" spans="1:10" ht="9.75" customHeight="1">
      <c r="A14" s="57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21" customHeight="1">
      <c r="A15" s="22" t="s">
        <v>39</v>
      </c>
      <c r="B15" s="25"/>
      <c r="C15" s="25"/>
      <c r="D15" s="25"/>
      <c r="E15" s="25"/>
      <c r="F15" s="25"/>
      <c r="G15" s="25"/>
      <c r="H15" s="25"/>
      <c r="I15" s="25"/>
      <c r="J15" s="16"/>
    </row>
    <row r="16" spans="1:16" ht="21" customHeight="1">
      <c r="A16" s="22" t="s">
        <v>40</v>
      </c>
      <c r="B16" s="25"/>
      <c r="C16" s="25"/>
      <c r="D16" s="25"/>
      <c r="E16" s="25"/>
      <c r="F16" s="25"/>
      <c r="G16" s="26"/>
      <c r="H16" s="25"/>
      <c r="I16" s="25"/>
      <c r="J16" s="26"/>
      <c r="O16" s="79" t="s">
        <v>151</v>
      </c>
      <c r="P16" s="80">
        <v>45383</v>
      </c>
    </row>
    <row r="17" spans="1:10" ht="9.75" customHeight="1" thickBot="1">
      <c r="A17" s="22"/>
      <c r="B17" s="25"/>
      <c r="C17" s="25"/>
      <c r="D17" s="25"/>
      <c r="E17" s="25"/>
      <c r="F17" s="25"/>
      <c r="G17" s="26"/>
      <c r="H17" s="25"/>
      <c r="I17" s="25"/>
      <c r="J17" s="26"/>
    </row>
    <row r="18" spans="1:24" ht="24" customHeight="1" thickBot="1">
      <c r="A18" s="61"/>
      <c r="B18" s="27" t="s">
        <v>121</v>
      </c>
      <c r="C18" s="27" t="s">
        <v>41</v>
      </c>
      <c r="D18" s="27" t="s">
        <v>0</v>
      </c>
      <c r="E18" s="27" t="s">
        <v>12</v>
      </c>
      <c r="F18" s="28" t="s">
        <v>19</v>
      </c>
      <c r="G18" s="29" t="s">
        <v>23</v>
      </c>
      <c r="H18" s="30"/>
      <c r="I18" s="31"/>
      <c r="J18" s="32" t="s">
        <v>120</v>
      </c>
      <c r="K18" s="3"/>
      <c r="L18" s="3" t="s">
        <v>36</v>
      </c>
      <c r="V18" s="6" t="s">
        <v>42</v>
      </c>
      <c r="W18" s="15">
        <v>1993</v>
      </c>
      <c r="X18" s="6" t="s">
        <v>73</v>
      </c>
    </row>
    <row r="19" spans="1:24" ht="39" customHeight="1">
      <c r="A19" s="90" t="s">
        <v>20</v>
      </c>
      <c r="B19" s="58" t="s">
        <v>24</v>
      </c>
      <c r="C19" s="33"/>
      <c r="D19" s="34"/>
      <c r="E19" s="35"/>
      <c r="F19" s="36"/>
      <c r="G19" s="37" t="s">
        <v>24</v>
      </c>
      <c r="H19" s="38" t="s">
        <v>31</v>
      </c>
      <c r="I19" s="39" t="s">
        <v>31</v>
      </c>
      <c r="J19" s="40"/>
      <c r="K19" s="7"/>
      <c r="L19" s="8">
        <f aca="true" t="shared" si="0" ref="L19:L28">IF($S19="選択/選/選","",DATEDIF($S19,$P$16,"Y"))</f>
      </c>
      <c r="M19" s="8"/>
      <c r="N19" s="8"/>
      <c r="O19" s="5" t="str">
        <f>$B19</f>
        <v>選択</v>
      </c>
      <c r="P19" s="5">
        <f>$C19</f>
        <v>0</v>
      </c>
      <c r="Q19" s="5">
        <f>$D19</f>
        <v>0</v>
      </c>
      <c r="R19" s="5">
        <f>IF(AND(ISBLANK($E19),ISBLANK($F19)),"",IF(ISBLANK($E19),$F19,$E19&amp;"･"&amp;$F19))</f>
      </c>
      <c r="S19" s="9" t="str">
        <f>$G19&amp;"/"&amp;$H19&amp;"/"&amp;$I19</f>
        <v>選択/選/選</v>
      </c>
      <c r="T19" s="10">
        <f>$L19</f>
      </c>
      <c r="V19" s="6" t="s">
        <v>43</v>
      </c>
      <c r="W19" s="15">
        <v>1992</v>
      </c>
      <c r="X19" s="6" t="s">
        <v>74</v>
      </c>
    </row>
    <row r="20" spans="1:24" ht="39" customHeight="1" thickBot="1">
      <c r="A20" s="91"/>
      <c r="B20" s="59" t="s">
        <v>24</v>
      </c>
      <c r="C20" s="41"/>
      <c r="D20" s="42"/>
      <c r="E20" s="43"/>
      <c r="F20" s="44"/>
      <c r="G20" s="45" t="s">
        <v>24</v>
      </c>
      <c r="H20" s="46" t="s">
        <v>31</v>
      </c>
      <c r="I20" s="47" t="s">
        <v>31</v>
      </c>
      <c r="J20" s="48"/>
      <c r="K20" s="7"/>
      <c r="L20" s="8">
        <f t="shared" si="0"/>
      </c>
      <c r="M20" s="8"/>
      <c r="N20" s="8"/>
      <c r="O20" s="11" t="str">
        <f>$B20</f>
        <v>選択</v>
      </c>
      <c r="P20" s="11">
        <f>$C20</f>
        <v>0</v>
      </c>
      <c r="Q20" s="11">
        <f>$D20</f>
        <v>0</v>
      </c>
      <c r="R20" s="11">
        <f>IF(AND(ISBLANK($E20),ISBLANK($F20)),"",IF(ISBLANK($E20),$F20,$E20&amp;"･"&amp;$F20))</f>
      </c>
      <c r="S20" s="12" t="str">
        <f>$G20&amp;"/"&amp;$H20&amp;"/"&amp;$I20</f>
        <v>選択/選/選</v>
      </c>
      <c r="T20" s="13">
        <f>$L20</f>
      </c>
      <c r="V20" s="6" t="s">
        <v>44</v>
      </c>
      <c r="W20" s="15">
        <v>1991</v>
      </c>
      <c r="X20" s="6" t="s">
        <v>75</v>
      </c>
    </row>
    <row r="21" spans="1:24" ht="39" customHeight="1">
      <c r="A21" s="90" t="s">
        <v>32</v>
      </c>
      <c r="B21" s="58" t="s">
        <v>24</v>
      </c>
      <c r="C21" s="33"/>
      <c r="D21" s="34"/>
      <c r="E21" s="35"/>
      <c r="F21" s="36"/>
      <c r="G21" s="37" t="s">
        <v>24</v>
      </c>
      <c r="H21" s="38" t="s">
        <v>31</v>
      </c>
      <c r="I21" s="39" t="s">
        <v>31</v>
      </c>
      <c r="J21" s="40"/>
      <c r="K21" s="7"/>
      <c r="L21" s="8">
        <f t="shared" si="0"/>
      </c>
      <c r="M21" s="8"/>
      <c r="N21" s="8"/>
      <c r="O21" s="5" t="str">
        <f aca="true" t="shared" si="1" ref="O21:O28">$B21</f>
        <v>選択</v>
      </c>
      <c r="P21" s="5">
        <f aca="true" t="shared" si="2" ref="P21:P28">$C21</f>
        <v>0</v>
      </c>
      <c r="Q21" s="5">
        <f aca="true" t="shared" si="3" ref="Q21:Q28">$D21</f>
        <v>0</v>
      </c>
      <c r="R21" s="5">
        <f aca="true" t="shared" si="4" ref="R21:R28">IF(AND(ISBLANK($E21),ISBLANK($F21)),"",IF(ISBLANK($E21),$F21,$E21&amp;"･"&amp;$F21))</f>
      </c>
      <c r="S21" s="9" t="str">
        <f aca="true" t="shared" si="5" ref="S21:S28">$G21&amp;"/"&amp;$H21&amp;"/"&amp;$I21</f>
        <v>選択/選/選</v>
      </c>
      <c r="T21" s="10">
        <f aca="true" t="shared" si="6" ref="T21:T28">$L21</f>
      </c>
      <c r="V21" s="6" t="s">
        <v>45</v>
      </c>
      <c r="W21" s="15">
        <v>1990</v>
      </c>
      <c r="X21" s="6" t="s">
        <v>76</v>
      </c>
    </row>
    <row r="22" spans="1:24" ht="39" customHeight="1" thickBot="1">
      <c r="A22" s="91"/>
      <c r="B22" s="59" t="s">
        <v>24</v>
      </c>
      <c r="C22" s="41"/>
      <c r="D22" s="42"/>
      <c r="E22" s="43"/>
      <c r="F22" s="44"/>
      <c r="G22" s="45" t="s">
        <v>24</v>
      </c>
      <c r="H22" s="46" t="s">
        <v>31</v>
      </c>
      <c r="I22" s="47" t="s">
        <v>31</v>
      </c>
      <c r="J22" s="48"/>
      <c r="K22" s="7"/>
      <c r="L22" s="8">
        <f t="shared" si="0"/>
      </c>
      <c r="M22" s="8"/>
      <c r="N22" s="8"/>
      <c r="O22" s="11" t="str">
        <f t="shared" si="1"/>
        <v>選択</v>
      </c>
      <c r="P22" s="11">
        <f t="shared" si="2"/>
        <v>0</v>
      </c>
      <c r="Q22" s="11">
        <f t="shared" si="3"/>
        <v>0</v>
      </c>
      <c r="R22" s="11">
        <f t="shared" si="4"/>
      </c>
      <c r="S22" s="12" t="str">
        <f t="shared" si="5"/>
        <v>選択/選/選</v>
      </c>
      <c r="T22" s="13">
        <f t="shared" si="6"/>
      </c>
      <c r="V22" s="6" t="s">
        <v>46</v>
      </c>
      <c r="W22" s="15">
        <v>1989</v>
      </c>
      <c r="X22" s="6" t="s">
        <v>77</v>
      </c>
    </row>
    <row r="23" spans="1:24" ht="39" customHeight="1">
      <c r="A23" s="90" t="s">
        <v>33</v>
      </c>
      <c r="B23" s="58" t="s">
        <v>24</v>
      </c>
      <c r="C23" s="33"/>
      <c r="D23" s="34"/>
      <c r="E23" s="35"/>
      <c r="F23" s="36"/>
      <c r="G23" s="37" t="s">
        <v>24</v>
      </c>
      <c r="H23" s="38" t="s">
        <v>31</v>
      </c>
      <c r="I23" s="39" t="s">
        <v>31</v>
      </c>
      <c r="J23" s="40"/>
      <c r="K23" s="7"/>
      <c r="L23" s="8">
        <f t="shared" si="0"/>
      </c>
      <c r="M23" s="8"/>
      <c r="N23" s="8"/>
      <c r="O23" s="5" t="str">
        <f t="shared" si="1"/>
        <v>選択</v>
      </c>
      <c r="P23" s="5">
        <f t="shared" si="2"/>
        <v>0</v>
      </c>
      <c r="Q23" s="5">
        <f t="shared" si="3"/>
        <v>0</v>
      </c>
      <c r="R23" s="5">
        <f t="shared" si="4"/>
      </c>
      <c r="S23" s="9" t="str">
        <f t="shared" si="5"/>
        <v>選択/選/選</v>
      </c>
      <c r="T23" s="10">
        <f t="shared" si="6"/>
      </c>
      <c r="V23" s="6" t="s">
        <v>47</v>
      </c>
      <c r="W23" s="15">
        <v>1988</v>
      </c>
      <c r="X23" s="6" t="s">
        <v>78</v>
      </c>
    </row>
    <row r="24" spans="1:24" ht="39" customHeight="1" thickBot="1">
      <c r="A24" s="91"/>
      <c r="B24" s="59" t="s">
        <v>24</v>
      </c>
      <c r="C24" s="41"/>
      <c r="D24" s="42"/>
      <c r="E24" s="43"/>
      <c r="F24" s="44"/>
      <c r="G24" s="45" t="s">
        <v>24</v>
      </c>
      <c r="H24" s="46" t="s">
        <v>31</v>
      </c>
      <c r="I24" s="47" t="s">
        <v>31</v>
      </c>
      <c r="J24" s="48"/>
      <c r="K24" s="7"/>
      <c r="L24" s="8">
        <f t="shared" si="0"/>
      </c>
      <c r="M24" s="8"/>
      <c r="N24" s="8"/>
      <c r="O24" s="11" t="str">
        <f t="shared" si="1"/>
        <v>選択</v>
      </c>
      <c r="P24" s="11">
        <f t="shared" si="2"/>
        <v>0</v>
      </c>
      <c r="Q24" s="11">
        <f t="shared" si="3"/>
        <v>0</v>
      </c>
      <c r="R24" s="11">
        <f t="shared" si="4"/>
      </c>
      <c r="S24" s="12" t="str">
        <f t="shared" si="5"/>
        <v>選択/選/選</v>
      </c>
      <c r="T24" s="13">
        <f t="shared" si="6"/>
      </c>
      <c r="V24" s="6" t="s">
        <v>48</v>
      </c>
      <c r="W24" s="15">
        <v>1987</v>
      </c>
      <c r="X24" s="6" t="s">
        <v>79</v>
      </c>
    </row>
    <row r="25" spans="1:24" ht="39" customHeight="1">
      <c r="A25" s="90" t="s">
        <v>34</v>
      </c>
      <c r="B25" s="58" t="s">
        <v>24</v>
      </c>
      <c r="C25" s="33"/>
      <c r="D25" s="34"/>
      <c r="E25" s="35"/>
      <c r="F25" s="36"/>
      <c r="G25" s="37" t="s">
        <v>24</v>
      </c>
      <c r="H25" s="38" t="s">
        <v>31</v>
      </c>
      <c r="I25" s="39" t="s">
        <v>31</v>
      </c>
      <c r="J25" s="40"/>
      <c r="K25" s="7"/>
      <c r="L25" s="8">
        <f t="shared" si="0"/>
      </c>
      <c r="M25" s="8"/>
      <c r="N25" s="8"/>
      <c r="O25" s="5" t="str">
        <f t="shared" si="1"/>
        <v>選択</v>
      </c>
      <c r="P25" s="5">
        <f t="shared" si="2"/>
        <v>0</v>
      </c>
      <c r="Q25" s="5">
        <f t="shared" si="3"/>
        <v>0</v>
      </c>
      <c r="R25" s="5">
        <f t="shared" si="4"/>
      </c>
      <c r="S25" s="9" t="str">
        <f t="shared" si="5"/>
        <v>選択/選/選</v>
      </c>
      <c r="T25" s="10">
        <f t="shared" si="6"/>
      </c>
      <c r="V25" s="6" t="s">
        <v>49</v>
      </c>
      <c r="W25" s="15">
        <v>1986</v>
      </c>
      <c r="X25" s="6" t="s">
        <v>80</v>
      </c>
    </row>
    <row r="26" spans="1:24" ht="39" customHeight="1" thickBot="1">
      <c r="A26" s="91"/>
      <c r="B26" s="59" t="s">
        <v>24</v>
      </c>
      <c r="C26" s="41"/>
      <c r="D26" s="42"/>
      <c r="E26" s="43"/>
      <c r="F26" s="44"/>
      <c r="G26" s="45" t="s">
        <v>24</v>
      </c>
      <c r="H26" s="46" t="s">
        <v>31</v>
      </c>
      <c r="I26" s="47" t="s">
        <v>31</v>
      </c>
      <c r="J26" s="48"/>
      <c r="K26" s="7"/>
      <c r="L26" s="8">
        <f t="shared" si="0"/>
      </c>
      <c r="M26" s="8"/>
      <c r="N26" s="8"/>
      <c r="O26" s="11" t="str">
        <f t="shared" si="1"/>
        <v>選択</v>
      </c>
      <c r="P26" s="11">
        <f t="shared" si="2"/>
        <v>0</v>
      </c>
      <c r="Q26" s="11">
        <f t="shared" si="3"/>
        <v>0</v>
      </c>
      <c r="R26" s="11">
        <f t="shared" si="4"/>
      </c>
      <c r="S26" s="12" t="str">
        <f t="shared" si="5"/>
        <v>選択/選/選</v>
      </c>
      <c r="T26" s="13">
        <f t="shared" si="6"/>
      </c>
      <c r="V26" s="6" t="s">
        <v>50</v>
      </c>
      <c r="W26" s="15">
        <v>1985</v>
      </c>
      <c r="X26" s="6" t="s">
        <v>81</v>
      </c>
    </row>
    <row r="27" spans="1:24" ht="39" customHeight="1">
      <c r="A27" s="90" t="s">
        <v>35</v>
      </c>
      <c r="B27" s="58" t="s">
        <v>24</v>
      </c>
      <c r="C27" s="33"/>
      <c r="D27" s="34"/>
      <c r="E27" s="35"/>
      <c r="F27" s="36"/>
      <c r="G27" s="37" t="s">
        <v>24</v>
      </c>
      <c r="H27" s="38" t="s">
        <v>31</v>
      </c>
      <c r="I27" s="39" t="s">
        <v>31</v>
      </c>
      <c r="J27" s="40"/>
      <c r="K27" s="7"/>
      <c r="L27" s="8">
        <f t="shared" si="0"/>
      </c>
      <c r="M27" s="8"/>
      <c r="N27" s="8"/>
      <c r="O27" s="5" t="str">
        <f t="shared" si="1"/>
        <v>選択</v>
      </c>
      <c r="P27" s="5">
        <f t="shared" si="2"/>
        <v>0</v>
      </c>
      <c r="Q27" s="5">
        <f t="shared" si="3"/>
        <v>0</v>
      </c>
      <c r="R27" s="5">
        <f t="shared" si="4"/>
      </c>
      <c r="S27" s="9" t="str">
        <f t="shared" si="5"/>
        <v>選択/選/選</v>
      </c>
      <c r="T27" s="10">
        <f t="shared" si="6"/>
      </c>
      <c r="V27" s="6" t="s">
        <v>51</v>
      </c>
      <c r="W27" s="15">
        <v>1984</v>
      </c>
      <c r="X27" s="6" t="s">
        <v>82</v>
      </c>
    </row>
    <row r="28" spans="1:24" ht="39" customHeight="1" thickBot="1">
      <c r="A28" s="91"/>
      <c r="B28" s="59" t="s">
        <v>24</v>
      </c>
      <c r="C28" s="41"/>
      <c r="D28" s="42"/>
      <c r="E28" s="43"/>
      <c r="F28" s="44"/>
      <c r="G28" s="45" t="s">
        <v>24</v>
      </c>
      <c r="H28" s="46" t="s">
        <v>31</v>
      </c>
      <c r="I28" s="47" t="s">
        <v>31</v>
      </c>
      <c r="J28" s="48"/>
      <c r="K28" s="7"/>
      <c r="L28" s="8">
        <f t="shared" si="0"/>
      </c>
      <c r="M28" s="8"/>
      <c r="N28" s="8"/>
      <c r="O28" s="11" t="str">
        <f t="shared" si="1"/>
        <v>選択</v>
      </c>
      <c r="P28" s="11">
        <f t="shared" si="2"/>
        <v>0</v>
      </c>
      <c r="Q28" s="11">
        <f t="shared" si="3"/>
        <v>0</v>
      </c>
      <c r="R28" s="11">
        <f t="shared" si="4"/>
      </c>
      <c r="S28" s="12" t="str">
        <f t="shared" si="5"/>
        <v>選択/選/選</v>
      </c>
      <c r="T28" s="13">
        <f t="shared" si="6"/>
      </c>
      <c r="V28" s="6" t="s">
        <v>52</v>
      </c>
      <c r="W28" s="15">
        <v>1983</v>
      </c>
      <c r="X28" s="6" t="s">
        <v>83</v>
      </c>
    </row>
    <row r="29" spans="1:24" ht="15.75" customHeight="1">
      <c r="A29" s="16"/>
      <c r="B29" s="16"/>
      <c r="C29" s="16"/>
      <c r="D29" s="49">
        <v>3500</v>
      </c>
      <c r="E29" s="16"/>
      <c r="F29" s="16"/>
      <c r="G29" s="16"/>
      <c r="H29" s="16"/>
      <c r="I29" s="16"/>
      <c r="J29" s="16"/>
      <c r="V29" s="6" t="s">
        <v>53</v>
      </c>
      <c r="W29" s="15">
        <v>1982</v>
      </c>
      <c r="X29" s="6" t="s">
        <v>84</v>
      </c>
    </row>
    <row r="30" spans="1:24" s="14" customFormat="1" ht="24" customHeight="1">
      <c r="A30" s="53"/>
      <c r="B30" s="60" t="s">
        <v>22</v>
      </c>
      <c r="C30" s="50"/>
      <c r="D30" s="51" t="s">
        <v>72</v>
      </c>
      <c r="E30" s="52">
        <f>C30*D29</f>
        <v>0</v>
      </c>
      <c r="F30" s="53"/>
      <c r="G30" s="53"/>
      <c r="H30" s="53"/>
      <c r="I30" s="54"/>
      <c r="J30" s="53"/>
      <c r="V30" s="6" t="s">
        <v>54</v>
      </c>
      <c r="W30" s="15">
        <v>1981</v>
      </c>
      <c r="X30" s="6" t="s">
        <v>85</v>
      </c>
    </row>
    <row r="31" spans="1:24" s="14" customFormat="1" ht="19.5" customHeight="1">
      <c r="A31" s="56" t="s">
        <v>1</v>
      </c>
      <c r="B31" s="56"/>
      <c r="C31" s="55" t="s">
        <v>123</v>
      </c>
      <c r="D31" s="56"/>
      <c r="E31" s="56"/>
      <c r="F31" s="56"/>
      <c r="G31" s="56"/>
      <c r="H31" s="56"/>
      <c r="I31" s="56"/>
      <c r="J31" s="56"/>
      <c r="V31" s="6" t="s">
        <v>55</v>
      </c>
      <c r="W31" s="15">
        <v>1980</v>
      </c>
      <c r="X31" s="6" t="s">
        <v>86</v>
      </c>
    </row>
    <row r="32" spans="22:24" ht="15.75">
      <c r="V32" s="6" t="s">
        <v>56</v>
      </c>
      <c r="W32" s="15">
        <v>1979</v>
      </c>
      <c r="X32" s="6" t="s">
        <v>87</v>
      </c>
    </row>
    <row r="33" spans="22:24" ht="15.75">
      <c r="V33" s="6" t="s">
        <v>57</v>
      </c>
      <c r="W33" s="15">
        <v>1978</v>
      </c>
      <c r="X33" s="6" t="s">
        <v>88</v>
      </c>
    </row>
    <row r="34" spans="22:24" ht="15.75">
      <c r="V34" s="6" t="s">
        <v>58</v>
      </c>
      <c r="W34" s="15">
        <v>1977</v>
      </c>
      <c r="X34" s="6" t="s">
        <v>89</v>
      </c>
    </row>
    <row r="35" spans="22:24" ht="15.75">
      <c r="V35" s="6" t="s">
        <v>59</v>
      </c>
      <c r="W35" s="15">
        <v>1976</v>
      </c>
      <c r="X35" s="6" t="s">
        <v>90</v>
      </c>
    </row>
    <row r="36" spans="22:24" ht="15.75">
      <c r="V36" s="6" t="s">
        <v>60</v>
      </c>
      <c r="W36" s="15">
        <v>1975</v>
      </c>
      <c r="X36" s="6" t="s">
        <v>91</v>
      </c>
    </row>
    <row r="37" spans="22:24" ht="15.75">
      <c r="V37" s="6" t="s">
        <v>61</v>
      </c>
      <c r="W37" s="15">
        <v>1974</v>
      </c>
      <c r="X37" s="6" t="s">
        <v>92</v>
      </c>
    </row>
    <row r="38" spans="22:24" ht="15.75">
      <c r="V38" s="6" t="s">
        <v>62</v>
      </c>
      <c r="W38" s="15">
        <v>1973</v>
      </c>
      <c r="X38" s="6" t="s">
        <v>93</v>
      </c>
    </row>
    <row r="39" spans="22:24" ht="15.75">
      <c r="V39" s="6" t="s">
        <v>63</v>
      </c>
      <c r="W39" s="15">
        <v>1972</v>
      </c>
      <c r="X39" s="6" t="s">
        <v>94</v>
      </c>
    </row>
    <row r="40" spans="22:24" ht="15.75">
      <c r="V40" s="6" t="s">
        <v>64</v>
      </c>
      <c r="W40" s="15">
        <v>1971</v>
      </c>
      <c r="X40" s="6" t="s">
        <v>95</v>
      </c>
    </row>
    <row r="41" spans="22:24" ht="15.75">
      <c r="V41" s="6" t="s">
        <v>65</v>
      </c>
      <c r="W41" s="15">
        <v>1970</v>
      </c>
      <c r="X41" s="6" t="s">
        <v>96</v>
      </c>
    </row>
    <row r="42" spans="22:24" ht="15.75">
      <c r="V42" s="6" t="s">
        <v>66</v>
      </c>
      <c r="W42" s="15">
        <v>1969</v>
      </c>
      <c r="X42" s="6" t="s">
        <v>97</v>
      </c>
    </row>
    <row r="43" spans="22:24" ht="15.75">
      <c r="V43" s="6" t="s">
        <v>67</v>
      </c>
      <c r="W43" s="15">
        <v>1968</v>
      </c>
      <c r="X43" s="6" t="s">
        <v>98</v>
      </c>
    </row>
    <row r="44" spans="22:24" ht="15.75">
      <c r="V44" s="6" t="s">
        <v>68</v>
      </c>
      <c r="W44" s="15">
        <v>1967</v>
      </c>
      <c r="X44" s="6" t="s">
        <v>99</v>
      </c>
    </row>
    <row r="45" spans="22:24" ht="15.75">
      <c r="V45" s="6" t="s">
        <v>69</v>
      </c>
      <c r="W45" s="15">
        <v>1966</v>
      </c>
      <c r="X45" s="6" t="s">
        <v>100</v>
      </c>
    </row>
    <row r="46" spans="22:24" ht="15.75">
      <c r="V46" s="6" t="s">
        <v>70</v>
      </c>
      <c r="W46" s="15">
        <v>1965</v>
      </c>
      <c r="X46" s="6" t="s">
        <v>101</v>
      </c>
    </row>
    <row r="47" spans="22:24" ht="15.75">
      <c r="V47" s="6" t="s">
        <v>71</v>
      </c>
      <c r="W47" s="15">
        <v>1964</v>
      </c>
      <c r="X47" s="6" t="s">
        <v>102</v>
      </c>
    </row>
    <row r="48" spans="22:24" ht="15.75">
      <c r="V48" s="6" t="s">
        <v>128</v>
      </c>
      <c r="W48" s="15">
        <v>1963</v>
      </c>
      <c r="X48" s="6" t="s">
        <v>103</v>
      </c>
    </row>
    <row r="49" spans="22:24" ht="15.75">
      <c r="V49" s="6" t="s">
        <v>129</v>
      </c>
      <c r="W49" s="15">
        <v>1962</v>
      </c>
      <c r="X49" s="6" t="s">
        <v>104</v>
      </c>
    </row>
    <row r="50" spans="22:24" ht="15.75">
      <c r="V50" s="6" t="s">
        <v>130</v>
      </c>
      <c r="W50" s="15">
        <v>1961</v>
      </c>
      <c r="X50" s="6" t="s">
        <v>105</v>
      </c>
    </row>
    <row r="51" spans="23:24" ht="15.75">
      <c r="W51" s="15">
        <v>1960</v>
      </c>
      <c r="X51" s="6" t="s">
        <v>106</v>
      </c>
    </row>
    <row r="52" spans="23:24" ht="15.75">
      <c r="W52" s="15">
        <v>1959</v>
      </c>
      <c r="X52" s="6" t="s">
        <v>107</v>
      </c>
    </row>
    <row r="53" spans="23:24" ht="15.75">
      <c r="W53" s="15">
        <v>1958</v>
      </c>
      <c r="X53" s="6" t="s">
        <v>108</v>
      </c>
    </row>
    <row r="54" spans="23:24" ht="15.75">
      <c r="W54" s="15">
        <v>1957</v>
      </c>
      <c r="X54" s="6" t="s">
        <v>109</v>
      </c>
    </row>
    <row r="55" spans="23:24" ht="15.75">
      <c r="W55" s="15">
        <v>1956</v>
      </c>
      <c r="X55" s="6" t="s">
        <v>110</v>
      </c>
    </row>
    <row r="56" spans="23:24" ht="15.75">
      <c r="W56" s="15">
        <v>1955</v>
      </c>
      <c r="X56" s="6" t="s">
        <v>111</v>
      </c>
    </row>
    <row r="57" spans="23:24" ht="15.75">
      <c r="W57" s="15">
        <v>1954</v>
      </c>
      <c r="X57" s="6" t="s">
        <v>112</v>
      </c>
    </row>
    <row r="58" spans="23:24" ht="15.75">
      <c r="W58" s="15">
        <v>1953</v>
      </c>
      <c r="X58" s="6" t="s">
        <v>113</v>
      </c>
    </row>
    <row r="59" spans="23:24" ht="15.75">
      <c r="W59" s="15">
        <v>1952</v>
      </c>
      <c r="X59" s="6" t="s">
        <v>114</v>
      </c>
    </row>
    <row r="60" spans="23:24" ht="15.75">
      <c r="W60" s="15">
        <v>1951</v>
      </c>
      <c r="X60" s="6" t="s">
        <v>115</v>
      </c>
    </row>
    <row r="61" spans="23:24" ht="15.75">
      <c r="W61" s="15">
        <v>1950</v>
      </c>
      <c r="X61" s="6" t="s">
        <v>116</v>
      </c>
    </row>
    <row r="62" spans="23:24" ht="15.75">
      <c r="W62" s="15">
        <v>1949</v>
      </c>
      <c r="X62" s="6" t="s">
        <v>117</v>
      </c>
    </row>
    <row r="63" spans="23:24" ht="15.75">
      <c r="W63" s="15">
        <v>1948</v>
      </c>
      <c r="X63" s="6" t="s">
        <v>118</v>
      </c>
    </row>
    <row r="64" spans="23:24" ht="15.75">
      <c r="W64" s="15">
        <v>1947</v>
      </c>
      <c r="X64" s="6" t="s">
        <v>119</v>
      </c>
    </row>
    <row r="65" ht="15.75">
      <c r="W65" s="15">
        <v>1946</v>
      </c>
    </row>
    <row r="66" ht="15.75">
      <c r="W66" s="15">
        <v>1945</v>
      </c>
    </row>
    <row r="67" ht="15.75">
      <c r="W67" s="15">
        <v>1944</v>
      </c>
    </row>
    <row r="68" ht="15.75">
      <c r="W68" s="15">
        <v>1943</v>
      </c>
    </row>
    <row r="69" ht="15.75">
      <c r="W69" s="15">
        <v>1942</v>
      </c>
    </row>
    <row r="70" ht="15.75">
      <c r="W70" s="15">
        <v>1941</v>
      </c>
    </row>
    <row r="71" ht="15.75">
      <c r="W71" s="15">
        <v>1940</v>
      </c>
    </row>
    <row r="72" ht="15.75">
      <c r="W72" s="15">
        <v>1939</v>
      </c>
    </row>
    <row r="73" ht="15.75">
      <c r="W73" s="15">
        <v>1938</v>
      </c>
    </row>
    <row r="74" ht="15.75">
      <c r="W74" s="15">
        <v>1937</v>
      </c>
    </row>
    <row r="75" ht="15.75">
      <c r="W75" s="15">
        <v>1936</v>
      </c>
    </row>
    <row r="76" ht="15.75">
      <c r="W76" s="15">
        <v>1935</v>
      </c>
    </row>
    <row r="77" ht="15.75">
      <c r="W77" s="15">
        <v>1934</v>
      </c>
    </row>
    <row r="78" ht="15.75">
      <c r="W78" s="15">
        <v>1933</v>
      </c>
    </row>
  </sheetData>
  <sheetProtection/>
  <mergeCells count="16">
    <mergeCell ref="A21:A22"/>
    <mergeCell ref="A23:A24"/>
    <mergeCell ref="A25:A26"/>
    <mergeCell ref="A27:A28"/>
    <mergeCell ref="A12:B12"/>
    <mergeCell ref="A13:B13"/>
    <mergeCell ref="C11:I11"/>
    <mergeCell ref="C12:I12"/>
    <mergeCell ref="C13:I13"/>
    <mergeCell ref="A19:A20"/>
    <mergeCell ref="A3:J3"/>
    <mergeCell ref="A7:F7"/>
    <mergeCell ref="A6:H6"/>
    <mergeCell ref="A4:J4"/>
    <mergeCell ref="A8:I8"/>
    <mergeCell ref="A11:B11"/>
  </mergeCells>
  <dataValidations count="6">
    <dataValidation type="list" allowBlank="1" showInputMessage="1" showErrorMessage="1" sqref="J20 J22 J24 J26 J28">
      <formula1>備考</formula1>
    </dataValidation>
    <dataValidation type="list" allowBlank="1" showInputMessage="1" showErrorMessage="1" sqref="H19:H28">
      <formula1>生月</formula1>
    </dataValidation>
    <dataValidation type="list" allowBlank="1" showInputMessage="1" showErrorMessage="1" sqref="I19:I28">
      <formula1>生日</formula1>
    </dataValidation>
    <dataValidation type="list" allowBlank="1" showInputMessage="1" showErrorMessage="1" sqref="F19:F28">
      <formula1>$X$18:$X$64</formula1>
    </dataValidation>
    <dataValidation type="list" allowBlank="1" showInputMessage="1" showErrorMessage="1" sqref="B19:B28">
      <formula1>$V$18:$V$50</formula1>
    </dataValidation>
    <dataValidation type="list" allowBlank="1" showInputMessage="1" showErrorMessage="1" sqref="G19:G28">
      <formula1>$W$18:$W$78</formula1>
    </dataValidation>
  </dataValidations>
  <printOptions horizontalCentered="1"/>
  <pageMargins left="0.2362204724409449" right="0.1968503937007874" top="0.7086614173228347" bottom="0.11811023622047245" header="0.31496062992125984" footer="0.1968503937007874"/>
  <pageSetup fitToHeight="1" fitToWidth="1" horizontalDpi="300" verticalDpi="300" orientation="portrait" paperSize="9" scale="94" r:id="rId2"/>
  <ignoredErrors>
    <ignoredError sqref="A19:A2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78"/>
  <sheetViews>
    <sheetView view="pageBreakPreview" zoomScale="80" zoomScaleNormal="70" zoomScaleSheetLayoutView="80" zoomScalePageLayoutView="0" workbookViewId="0" topLeftCell="A3">
      <selection activeCell="P17" sqref="P17"/>
    </sheetView>
  </sheetViews>
  <sheetFormatPr defaultColWidth="9.00390625" defaultRowHeight="13.5" outlineLevelCol="1"/>
  <cols>
    <col min="1" max="1" width="3.875" style="6" customWidth="1"/>
    <col min="2" max="2" width="15.75390625" style="6" bestFit="1" customWidth="1"/>
    <col min="3" max="3" width="15.75390625" style="6" customWidth="1"/>
    <col min="4" max="4" width="15.625" style="6" customWidth="1"/>
    <col min="5" max="5" width="13.625" style="6" customWidth="1"/>
    <col min="6" max="6" width="7.625" style="6" customWidth="1"/>
    <col min="7" max="7" width="4.625" style="6" customWidth="1"/>
    <col min="8" max="9" width="3.625" style="6" customWidth="1"/>
    <col min="10" max="10" width="24.125" style="6" customWidth="1"/>
    <col min="11" max="11" width="9.00390625" style="6" customWidth="1"/>
    <col min="12" max="12" width="9.375" style="6" hidden="1" customWidth="1" outlineLevel="1"/>
    <col min="13" max="14" width="5.625" style="6" hidden="1" customWidth="1" outlineLevel="1"/>
    <col min="15" max="15" width="17.50390625" style="6" hidden="1" customWidth="1" outlineLevel="1"/>
    <col min="16" max="16" width="15.00390625" style="6" hidden="1" customWidth="1" outlineLevel="1"/>
    <col min="17" max="17" width="15.125" style="6" hidden="1" customWidth="1" outlineLevel="1"/>
    <col min="18" max="18" width="6.25390625" style="6" hidden="1" customWidth="1" outlineLevel="1"/>
    <col min="19" max="19" width="4.50390625" style="6" hidden="1" customWidth="1" outlineLevel="1"/>
    <col min="20" max="20" width="4.375" style="6" hidden="1" customWidth="1" outlineLevel="1"/>
    <col min="21" max="21" width="6.875" style="6" customWidth="1" collapsed="1"/>
    <col min="22" max="22" width="17.125" style="6" hidden="1" customWidth="1" outlineLevel="1"/>
    <col min="23" max="23" width="7.125" style="15" hidden="1" customWidth="1" outlineLevel="1"/>
    <col min="24" max="24" width="9.00390625" style="6" hidden="1" customWidth="1" outlineLevel="1"/>
    <col min="25" max="25" width="9.00390625" style="6" customWidth="1" collapsed="1"/>
    <col min="26" max="16384" width="9.00390625" style="6" customWidth="1"/>
  </cols>
  <sheetData>
    <row r="1" spans="1:10" ht="15.75">
      <c r="A1" s="16"/>
      <c r="B1" s="16"/>
      <c r="C1" s="16"/>
      <c r="D1" s="16"/>
      <c r="E1" s="16"/>
      <c r="F1" s="16"/>
      <c r="G1" s="16"/>
      <c r="H1" s="16"/>
      <c r="I1" s="16"/>
      <c r="J1" s="16"/>
    </row>
    <row r="2" spans="1:10" ht="30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30" customHeight="1">
      <c r="A3" s="92" t="s">
        <v>124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30" customHeight="1">
      <c r="A4" s="93" t="s">
        <v>125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5.7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30" customHeight="1">
      <c r="A6" s="94" t="s">
        <v>126</v>
      </c>
      <c r="B6" s="94"/>
      <c r="C6" s="94"/>
      <c r="D6" s="94"/>
      <c r="E6" s="94"/>
      <c r="F6" s="94"/>
      <c r="G6" s="94"/>
      <c r="H6" s="94"/>
      <c r="I6" s="17"/>
      <c r="J6" s="18"/>
    </row>
    <row r="7" spans="1:10" ht="30" customHeight="1">
      <c r="A7" s="93" t="s">
        <v>127</v>
      </c>
      <c r="B7" s="93"/>
      <c r="C7" s="93"/>
      <c r="D7" s="93"/>
      <c r="E7" s="93"/>
      <c r="F7" s="93"/>
      <c r="G7" s="19"/>
      <c r="H7" s="19"/>
      <c r="I7" s="20"/>
      <c r="J7" s="19"/>
    </row>
    <row r="8" spans="1:10" ht="30" customHeight="1">
      <c r="A8" s="95" t="s">
        <v>150</v>
      </c>
      <c r="B8" s="95"/>
      <c r="C8" s="95"/>
      <c r="D8" s="95"/>
      <c r="E8" s="95"/>
      <c r="F8" s="95"/>
      <c r="G8" s="95"/>
      <c r="H8" s="95"/>
      <c r="I8" s="95"/>
      <c r="J8" s="21"/>
    </row>
    <row r="9" spans="1:10" ht="30" customHeight="1">
      <c r="A9" s="22"/>
      <c r="B9" s="21"/>
      <c r="C9" s="21"/>
      <c r="D9" s="21"/>
      <c r="E9" s="21"/>
      <c r="F9" s="21"/>
      <c r="G9" s="21"/>
      <c r="H9" s="21"/>
      <c r="I9" s="21"/>
      <c r="J9" s="21"/>
    </row>
    <row r="10" spans="1:23" s="3" customFormat="1" ht="11.25" customHeight="1" thickBot="1">
      <c r="A10" s="22"/>
      <c r="B10" s="19"/>
      <c r="C10" s="20"/>
      <c r="D10" s="20"/>
      <c r="E10" s="19"/>
      <c r="F10" s="19"/>
      <c r="G10" s="19"/>
      <c r="H10" s="19"/>
      <c r="I10" s="20"/>
      <c r="J10" s="19"/>
      <c r="W10" s="2"/>
    </row>
    <row r="11" spans="1:10" s="2" customFormat="1" ht="30" customHeight="1">
      <c r="A11" s="96" t="s">
        <v>12</v>
      </c>
      <c r="B11" s="97"/>
      <c r="C11" s="102" t="s">
        <v>132</v>
      </c>
      <c r="D11" s="103"/>
      <c r="E11" s="103"/>
      <c r="F11" s="103"/>
      <c r="G11" s="103"/>
      <c r="H11" s="103"/>
      <c r="I11" s="104"/>
      <c r="J11" s="23"/>
    </row>
    <row r="12" spans="1:15" s="2" customFormat="1" ht="30" customHeight="1">
      <c r="A12" s="98" t="s">
        <v>13</v>
      </c>
      <c r="B12" s="99"/>
      <c r="C12" s="105" t="s">
        <v>133</v>
      </c>
      <c r="D12" s="106"/>
      <c r="E12" s="106"/>
      <c r="F12" s="106"/>
      <c r="G12" s="106"/>
      <c r="H12" s="106"/>
      <c r="I12" s="107"/>
      <c r="J12" s="24"/>
      <c r="L12" s="4"/>
      <c r="M12" s="4"/>
      <c r="N12" s="4"/>
      <c r="O12" s="4"/>
    </row>
    <row r="13" spans="1:15" s="2" customFormat="1" ht="30" customHeight="1" thickBot="1">
      <c r="A13" s="100" t="s">
        <v>122</v>
      </c>
      <c r="B13" s="101"/>
      <c r="C13" s="108" t="s">
        <v>134</v>
      </c>
      <c r="D13" s="109"/>
      <c r="E13" s="109"/>
      <c r="F13" s="109"/>
      <c r="G13" s="109"/>
      <c r="H13" s="109"/>
      <c r="I13" s="110"/>
      <c r="J13" s="24"/>
      <c r="L13" s="4"/>
      <c r="M13" s="4"/>
      <c r="N13" s="4"/>
      <c r="O13" s="4"/>
    </row>
    <row r="14" spans="1:10" ht="9.75" customHeight="1">
      <c r="A14" s="57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21" customHeight="1">
      <c r="A15" s="22" t="s">
        <v>39</v>
      </c>
      <c r="B15" s="25"/>
      <c r="C15" s="25"/>
      <c r="D15" s="25"/>
      <c r="E15" s="25"/>
      <c r="F15" s="25"/>
      <c r="G15" s="25"/>
      <c r="H15" s="25"/>
      <c r="I15" s="25"/>
      <c r="J15" s="16"/>
    </row>
    <row r="16" spans="1:16" ht="21" customHeight="1">
      <c r="A16" s="22" t="s">
        <v>40</v>
      </c>
      <c r="B16" s="25"/>
      <c r="C16" s="25"/>
      <c r="D16" s="25"/>
      <c r="E16" s="25"/>
      <c r="F16" s="25"/>
      <c r="G16" s="26"/>
      <c r="H16" s="25"/>
      <c r="I16" s="25"/>
      <c r="J16" s="26"/>
      <c r="O16" s="79" t="s">
        <v>151</v>
      </c>
      <c r="P16" s="80">
        <v>45383</v>
      </c>
    </row>
    <row r="17" spans="1:10" ht="9.75" customHeight="1" thickBot="1">
      <c r="A17" s="22"/>
      <c r="B17" s="25"/>
      <c r="C17" s="25"/>
      <c r="D17" s="25"/>
      <c r="E17" s="25"/>
      <c r="F17" s="25"/>
      <c r="G17" s="26"/>
      <c r="H17" s="25"/>
      <c r="I17" s="25"/>
      <c r="J17" s="26"/>
    </row>
    <row r="18" spans="1:24" ht="24" customHeight="1" thickBot="1">
      <c r="A18" s="61"/>
      <c r="B18" s="27" t="s">
        <v>121</v>
      </c>
      <c r="C18" s="27" t="s">
        <v>41</v>
      </c>
      <c r="D18" s="27" t="s">
        <v>0</v>
      </c>
      <c r="E18" s="27" t="s">
        <v>12</v>
      </c>
      <c r="F18" s="28" t="s">
        <v>19</v>
      </c>
      <c r="G18" s="29" t="s">
        <v>23</v>
      </c>
      <c r="H18" s="30"/>
      <c r="I18" s="31"/>
      <c r="J18" s="32" t="s">
        <v>120</v>
      </c>
      <c r="K18" s="3"/>
      <c r="L18" s="3" t="s">
        <v>36</v>
      </c>
      <c r="V18" s="6" t="s">
        <v>42</v>
      </c>
      <c r="W18" s="15">
        <v>1993</v>
      </c>
      <c r="X18" s="6" t="s">
        <v>73</v>
      </c>
    </row>
    <row r="19" spans="1:24" ht="39" customHeight="1">
      <c r="A19" s="90" t="s">
        <v>20</v>
      </c>
      <c r="B19" s="62" t="s">
        <v>64</v>
      </c>
      <c r="C19" s="63" t="s">
        <v>135</v>
      </c>
      <c r="D19" s="64" t="s">
        <v>138</v>
      </c>
      <c r="E19" s="65" t="s">
        <v>132</v>
      </c>
      <c r="F19" s="66" t="s">
        <v>78</v>
      </c>
      <c r="G19" s="67">
        <v>1955</v>
      </c>
      <c r="H19" s="68">
        <v>8</v>
      </c>
      <c r="I19" s="69">
        <v>9</v>
      </c>
      <c r="J19" s="40"/>
      <c r="K19" s="7"/>
      <c r="L19" s="8">
        <f aca="true" t="shared" si="0" ref="L19:L28">IF($S19="選択/選/選","",DATEDIF($S19,$P$16,"Y"))</f>
        <v>68</v>
      </c>
      <c r="M19" s="8"/>
      <c r="N19" s="8"/>
      <c r="O19" s="5" t="str">
        <f>$B19</f>
        <v>女子65歳以上複</v>
      </c>
      <c r="P19" s="5" t="str">
        <f>$C19</f>
        <v>天童　花子</v>
      </c>
      <c r="Q19" s="5" t="str">
        <f>$D19</f>
        <v>てんどう　はなこ</v>
      </c>
      <c r="R19" s="5" t="str">
        <f>IF(AND(ISBLANK($E19),ISBLANK($F19)),"",IF(ISBLANK($E19),$F19,$E19&amp;"･"&amp;$F19))</f>
        <v>yamagata_べにばなクラブ･山形県</v>
      </c>
      <c r="S19" s="9" t="str">
        <f>$G19&amp;"/"&amp;$H19&amp;"/"&amp;$I19</f>
        <v>1955/8/9</v>
      </c>
      <c r="T19" s="10">
        <f>$L19</f>
        <v>68</v>
      </c>
      <c r="V19" s="6" t="s">
        <v>43</v>
      </c>
      <c r="W19" s="15">
        <v>1992</v>
      </c>
      <c r="X19" s="6" t="s">
        <v>74</v>
      </c>
    </row>
    <row r="20" spans="1:24" ht="39" customHeight="1" thickBot="1">
      <c r="A20" s="91"/>
      <c r="B20" s="70" t="s">
        <v>64</v>
      </c>
      <c r="C20" s="71" t="s">
        <v>133</v>
      </c>
      <c r="D20" s="72" t="s">
        <v>141</v>
      </c>
      <c r="E20" s="73" t="s">
        <v>131</v>
      </c>
      <c r="F20" s="74" t="s">
        <v>78</v>
      </c>
      <c r="G20" s="75">
        <v>1956</v>
      </c>
      <c r="H20" s="76">
        <v>8</v>
      </c>
      <c r="I20" s="77">
        <v>4</v>
      </c>
      <c r="J20" s="48"/>
      <c r="K20" s="7"/>
      <c r="L20" s="8">
        <f t="shared" si="0"/>
        <v>67</v>
      </c>
      <c r="M20" s="8"/>
      <c r="N20" s="8"/>
      <c r="O20" s="11" t="str">
        <f>$B20</f>
        <v>女子65歳以上複</v>
      </c>
      <c r="P20" s="11" t="str">
        <f>$C20</f>
        <v>佐藤　美代子</v>
      </c>
      <c r="Q20" s="11" t="str">
        <f>$D20</f>
        <v>さとう　みよこ</v>
      </c>
      <c r="R20" s="11" t="str">
        <f>IF(AND(ISBLANK($E20),ISBLANK($F20)),"",IF(ISBLANK($E20),$F20,$E20&amp;"･"&amp;$F20))</f>
        <v>yamagata_べにばなクラブ･山形県</v>
      </c>
      <c r="S20" s="12" t="str">
        <f>$G20&amp;"/"&amp;$H20&amp;"/"&amp;$I20</f>
        <v>1956/8/4</v>
      </c>
      <c r="T20" s="13">
        <f>$L20</f>
        <v>67</v>
      </c>
      <c r="V20" s="6" t="s">
        <v>44</v>
      </c>
      <c r="W20" s="15">
        <v>1991</v>
      </c>
      <c r="X20" s="6" t="s">
        <v>75</v>
      </c>
    </row>
    <row r="21" spans="1:24" ht="39" customHeight="1">
      <c r="A21" s="90" t="s">
        <v>32</v>
      </c>
      <c r="B21" s="62" t="s">
        <v>63</v>
      </c>
      <c r="C21" s="63" t="s">
        <v>137</v>
      </c>
      <c r="D21" s="64" t="s">
        <v>140</v>
      </c>
      <c r="E21" s="65" t="s">
        <v>132</v>
      </c>
      <c r="F21" s="66" t="s">
        <v>76</v>
      </c>
      <c r="G21" s="67">
        <v>1955</v>
      </c>
      <c r="H21" s="68">
        <v>12</v>
      </c>
      <c r="I21" s="69">
        <v>10</v>
      </c>
      <c r="J21" s="40"/>
      <c r="K21" s="7"/>
      <c r="L21" s="8">
        <f t="shared" si="0"/>
        <v>68</v>
      </c>
      <c r="M21" s="8"/>
      <c r="N21" s="8"/>
      <c r="O21" s="5" t="str">
        <f aca="true" t="shared" si="1" ref="O21:O28">$B21</f>
        <v>男子65歳以上複</v>
      </c>
      <c r="P21" s="5" t="str">
        <f aca="true" t="shared" si="2" ref="P21:P28">$C21</f>
        <v>山形　二郎</v>
      </c>
      <c r="Q21" s="5" t="str">
        <f aca="true" t="shared" si="3" ref="Q21:Q28">$D21</f>
        <v>やまがた　じろう</v>
      </c>
      <c r="R21" s="5" t="str">
        <f aca="true" t="shared" si="4" ref="R21:R28">IF(AND(ISBLANK($E21),ISBLANK($F21)),"",IF(ISBLANK($E21),$F21,$E21&amp;"･"&amp;$F21))</f>
        <v>yamagata_べにばなクラブ･宮城県</v>
      </c>
      <c r="S21" s="9" t="str">
        <f aca="true" t="shared" si="5" ref="S21:S28">$G21&amp;"/"&amp;$H21&amp;"/"&amp;$I21</f>
        <v>1955/12/10</v>
      </c>
      <c r="T21" s="10">
        <f aca="true" t="shared" si="6" ref="T21:T28">$L21</f>
        <v>68</v>
      </c>
      <c r="V21" s="6" t="s">
        <v>45</v>
      </c>
      <c r="W21" s="15">
        <v>1990</v>
      </c>
      <c r="X21" s="6" t="s">
        <v>76</v>
      </c>
    </row>
    <row r="22" spans="1:24" ht="39" customHeight="1" thickBot="1">
      <c r="A22" s="91"/>
      <c r="B22" s="70" t="s">
        <v>63</v>
      </c>
      <c r="C22" s="71" t="s">
        <v>136</v>
      </c>
      <c r="D22" s="72" t="s">
        <v>139</v>
      </c>
      <c r="E22" s="73" t="s">
        <v>131</v>
      </c>
      <c r="F22" s="74" t="s">
        <v>78</v>
      </c>
      <c r="G22" s="75">
        <v>1957</v>
      </c>
      <c r="H22" s="76">
        <v>9</v>
      </c>
      <c r="I22" s="77">
        <v>27</v>
      </c>
      <c r="J22" s="48"/>
      <c r="K22" s="7"/>
      <c r="L22" s="8">
        <f t="shared" si="0"/>
        <v>66</v>
      </c>
      <c r="M22" s="8"/>
      <c r="N22" s="8"/>
      <c r="O22" s="11" t="str">
        <f t="shared" si="1"/>
        <v>男子65歳以上複</v>
      </c>
      <c r="P22" s="11" t="str">
        <f t="shared" si="2"/>
        <v>寒河江　太郎</v>
      </c>
      <c r="Q22" s="11" t="str">
        <f t="shared" si="3"/>
        <v>さがえ　たろう</v>
      </c>
      <c r="R22" s="11" t="str">
        <f t="shared" si="4"/>
        <v>yamagata_べにばなクラブ･山形県</v>
      </c>
      <c r="S22" s="12" t="str">
        <f t="shared" si="5"/>
        <v>1957/9/27</v>
      </c>
      <c r="T22" s="13">
        <f t="shared" si="6"/>
        <v>66</v>
      </c>
      <c r="V22" s="6" t="s">
        <v>46</v>
      </c>
      <c r="W22" s="15">
        <v>1989</v>
      </c>
      <c r="X22" s="6" t="s">
        <v>77</v>
      </c>
    </row>
    <row r="23" spans="1:24" ht="39" customHeight="1">
      <c r="A23" s="90" t="s">
        <v>33</v>
      </c>
      <c r="B23" s="62" t="s">
        <v>42</v>
      </c>
      <c r="C23" s="63" t="s">
        <v>142</v>
      </c>
      <c r="D23" s="64" t="s">
        <v>144</v>
      </c>
      <c r="E23" s="65" t="s">
        <v>131</v>
      </c>
      <c r="F23" s="66" t="s">
        <v>76</v>
      </c>
      <c r="G23" s="67">
        <v>1991</v>
      </c>
      <c r="H23" s="68">
        <v>5</v>
      </c>
      <c r="I23" s="69">
        <v>10</v>
      </c>
      <c r="J23" s="40"/>
      <c r="K23" s="7"/>
      <c r="L23" s="8">
        <f t="shared" si="0"/>
        <v>32</v>
      </c>
      <c r="M23" s="8"/>
      <c r="N23" s="8"/>
      <c r="O23" s="5" t="str">
        <f t="shared" si="1"/>
        <v>男子30歳以上複</v>
      </c>
      <c r="P23" s="5" t="str">
        <f t="shared" si="2"/>
        <v>上山　一朗</v>
      </c>
      <c r="Q23" s="5" t="str">
        <f t="shared" si="3"/>
        <v>かみのやま　いちろう</v>
      </c>
      <c r="R23" s="5" t="str">
        <f t="shared" si="4"/>
        <v>yamagata_べにばなクラブ･宮城県</v>
      </c>
      <c r="S23" s="9" t="str">
        <f t="shared" si="5"/>
        <v>1991/5/10</v>
      </c>
      <c r="T23" s="10">
        <f t="shared" si="6"/>
        <v>32</v>
      </c>
      <c r="V23" s="6" t="s">
        <v>47</v>
      </c>
      <c r="W23" s="15">
        <v>1988</v>
      </c>
      <c r="X23" s="6" t="s">
        <v>78</v>
      </c>
    </row>
    <row r="24" spans="1:24" ht="39" customHeight="1" thickBot="1">
      <c r="A24" s="91"/>
      <c r="B24" s="70" t="s">
        <v>42</v>
      </c>
      <c r="C24" s="71" t="s">
        <v>143</v>
      </c>
      <c r="D24" s="72" t="s">
        <v>145</v>
      </c>
      <c r="E24" s="73" t="s">
        <v>131</v>
      </c>
      <c r="F24" s="74" t="s">
        <v>78</v>
      </c>
      <c r="G24" s="75">
        <v>1988</v>
      </c>
      <c r="H24" s="76">
        <v>10</v>
      </c>
      <c r="I24" s="77">
        <v>16</v>
      </c>
      <c r="J24" s="48"/>
      <c r="K24" s="7"/>
      <c r="L24" s="8">
        <f t="shared" si="0"/>
        <v>35</v>
      </c>
      <c r="M24" s="8"/>
      <c r="N24" s="8"/>
      <c r="O24" s="11" t="str">
        <f t="shared" si="1"/>
        <v>男子30歳以上複</v>
      </c>
      <c r="P24" s="11" t="str">
        <f t="shared" si="2"/>
        <v>新庄　元気</v>
      </c>
      <c r="Q24" s="11" t="str">
        <f t="shared" si="3"/>
        <v>しんじょう　げんき</v>
      </c>
      <c r="R24" s="11" t="str">
        <f t="shared" si="4"/>
        <v>yamagata_べにばなクラブ･山形県</v>
      </c>
      <c r="S24" s="12" t="str">
        <f t="shared" si="5"/>
        <v>1988/10/16</v>
      </c>
      <c r="T24" s="13">
        <f t="shared" si="6"/>
        <v>35</v>
      </c>
      <c r="V24" s="6" t="s">
        <v>48</v>
      </c>
      <c r="W24" s="15">
        <v>1987</v>
      </c>
      <c r="X24" s="6" t="s">
        <v>79</v>
      </c>
    </row>
    <row r="25" spans="1:24" ht="39" customHeight="1">
      <c r="A25" s="90" t="s">
        <v>34</v>
      </c>
      <c r="B25" s="62" t="s">
        <v>59</v>
      </c>
      <c r="C25" s="63" t="s">
        <v>146</v>
      </c>
      <c r="D25" s="64" t="s">
        <v>147</v>
      </c>
      <c r="E25" s="65" t="s">
        <v>131</v>
      </c>
      <c r="F25" s="66" t="s">
        <v>78</v>
      </c>
      <c r="G25" s="67">
        <v>1967</v>
      </c>
      <c r="H25" s="68">
        <v>9</v>
      </c>
      <c r="I25" s="69">
        <v>3</v>
      </c>
      <c r="J25" s="40"/>
      <c r="K25" s="7"/>
      <c r="L25" s="8">
        <f t="shared" si="0"/>
        <v>56</v>
      </c>
      <c r="M25" s="8"/>
      <c r="N25" s="8"/>
      <c r="O25" s="5" t="str">
        <f t="shared" si="1"/>
        <v>混合複55歳以上</v>
      </c>
      <c r="P25" s="5" t="str">
        <f t="shared" si="2"/>
        <v>東根　桃子</v>
      </c>
      <c r="Q25" s="5" t="str">
        <f t="shared" si="3"/>
        <v>ひがしね　ももこ</v>
      </c>
      <c r="R25" s="5" t="str">
        <f t="shared" si="4"/>
        <v>yamagata_べにばなクラブ･山形県</v>
      </c>
      <c r="S25" s="9" t="str">
        <f t="shared" si="5"/>
        <v>1967/9/3</v>
      </c>
      <c r="T25" s="10">
        <f t="shared" si="6"/>
        <v>56</v>
      </c>
      <c r="V25" s="6" t="s">
        <v>49</v>
      </c>
      <c r="W25" s="15">
        <v>1986</v>
      </c>
      <c r="X25" s="6" t="s">
        <v>80</v>
      </c>
    </row>
    <row r="26" spans="1:24" ht="39" customHeight="1" thickBot="1">
      <c r="A26" s="91"/>
      <c r="B26" s="70" t="s">
        <v>59</v>
      </c>
      <c r="C26" s="71" t="s">
        <v>148</v>
      </c>
      <c r="D26" s="72" t="s">
        <v>149</v>
      </c>
      <c r="E26" s="73" t="s">
        <v>131</v>
      </c>
      <c r="F26" s="74" t="s">
        <v>78</v>
      </c>
      <c r="G26" s="75">
        <v>1965</v>
      </c>
      <c r="H26" s="76">
        <v>11</v>
      </c>
      <c r="I26" s="77">
        <v>13</v>
      </c>
      <c r="J26" s="48"/>
      <c r="K26" s="7"/>
      <c r="L26" s="8">
        <f t="shared" si="0"/>
        <v>58</v>
      </c>
      <c r="M26" s="8"/>
      <c r="N26" s="8"/>
      <c r="O26" s="11" t="str">
        <f t="shared" si="1"/>
        <v>混合複55歳以上</v>
      </c>
      <c r="P26" s="11" t="str">
        <f t="shared" si="2"/>
        <v>東根　三郎</v>
      </c>
      <c r="Q26" s="11" t="str">
        <f t="shared" si="3"/>
        <v>ひがしね　さぶろう</v>
      </c>
      <c r="R26" s="11" t="str">
        <f t="shared" si="4"/>
        <v>yamagata_べにばなクラブ･山形県</v>
      </c>
      <c r="S26" s="12" t="str">
        <f t="shared" si="5"/>
        <v>1965/11/13</v>
      </c>
      <c r="T26" s="13">
        <f t="shared" si="6"/>
        <v>58</v>
      </c>
      <c r="V26" s="6" t="s">
        <v>50</v>
      </c>
      <c r="W26" s="15">
        <v>1985</v>
      </c>
      <c r="X26" s="6" t="s">
        <v>81</v>
      </c>
    </row>
    <row r="27" spans="1:24" ht="39" customHeight="1">
      <c r="A27" s="90" t="s">
        <v>35</v>
      </c>
      <c r="B27" s="58" t="s">
        <v>24</v>
      </c>
      <c r="C27" s="33"/>
      <c r="D27" s="34"/>
      <c r="E27" s="35"/>
      <c r="F27" s="36"/>
      <c r="G27" s="37" t="s">
        <v>24</v>
      </c>
      <c r="H27" s="38" t="s">
        <v>31</v>
      </c>
      <c r="I27" s="39" t="s">
        <v>31</v>
      </c>
      <c r="J27" s="40"/>
      <c r="K27" s="7"/>
      <c r="L27" s="8">
        <f t="shared" si="0"/>
      </c>
      <c r="M27" s="8"/>
      <c r="N27" s="8"/>
      <c r="O27" s="5" t="str">
        <f t="shared" si="1"/>
        <v>選択</v>
      </c>
      <c r="P27" s="5">
        <f t="shared" si="2"/>
        <v>0</v>
      </c>
      <c r="Q27" s="5">
        <f t="shared" si="3"/>
        <v>0</v>
      </c>
      <c r="R27" s="5">
        <f t="shared" si="4"/>
      </c>
      <c r="S27" s="9" t="str">
        <f t="shared" si="5"/>
        <v>選択/選/選</v>
      </c>
      <c r="T27" s="10">
        <f t="shared" si="6"/>
      </c>
      <c r="V27" s="6" t="s">
        <v>51</v>
      </c>
      <c r="W27" s="15">
        <v>1984</v>
      </c>
      <c r="X27" s="6" t="s">
        <v>82</v>
      </c>
    </row>
    <row r="28" spans="1:24" ht="39" customHeight="1" thickBot="1">
      <c r="A28" s="91"/>
      <c r="B28" s="59" t="s">
        <v>24</v>
      </c>
      <c r="C28" s="41"/>
      <c r="D28" s="42"/>
      <c r="E28" s="43"/>
      <c r="F28" s="44"/>
      <c r="G28" s="45" t="s">
        <v>24</v>
      </c>
      <c r="H28" s="46" t="s">
        <v>31</v>
      </c>
      <c r="I28" s="47" t="s">
        <v>31</v>
      </c>
      <c r="J28" s="48"/>
      <c r="K28" s="7"/>
      <c r="L28" s="8">
        <f t="shared" si="0"/>
      </c>
      <c r="M28" s="8"/>
      <c r="N28" s="8"/>
      <c r="O28" s="11" t="str">
        <f t="shared" si="1"/>
        <v>選択</v>
      </c>
      <c r="P28" s="11">
        <f t="shared" si="2"/>
        <v>0</v>
      </c>
      <c r="Q28" s="11">
        <f t="shared" si="3"/>
        <v>0</v>
      </c>
      <c r="R28" s="11">
        <f t="shared" si="4"/>
      </c>
      <c r="S28" s="12" t="str">
        <f t="shared" si="5"/>
        <v>選択/選/選</v>
      </c>
      <c r="T28" s="13">
        <f t="shared" si="6"/>
      </c>
      <c r="V28" s="6" t="s">
        <v>52</v>
      </c>
      <c r="W28" s="15">
        <v>1983</v>
      </c>
      <c r="X28" s="6" t="s">
        <v>83</v>
      </c>
    </row>
    <row r="29" spans="1:24" ht="15.75" customHeight="1">
      <c r="A29" s="16"/>
      <c r="B29" s="16"/>
      <c r="C29" s="16"/>
      <c r="D29" s="49">
        <v>3500</v>
      </c>
      <c r="E29" s="16"/>
      <c r="F29" s="16"/>
      <c r="G29" s="16"/>
      <c r="H29" s="16"/>
      <c r="I29" s="16"/>
      <c r="J29" s="16"/>
      <c r="V29" s="6" t="s">
        <v>53</v>
      </c>
      <c r="W29" s="15">
        <v>1982</v>
      </c>
      <c r="X29" s="6" t="s">
        <v>84</v>
      </c>
    </row>
    <row r="30" spans="1:24" s="14" customFormat="1" ht="24" customHeight="1">
      <c r="A30" s="53"/>
      <c r="B30" s="60" t="s">
        <v>22</v>
      </c>
      <c r="C30" s="78">
        <v>8</v>
      </c>
      <c r="D30" s="51" t="s">
        <v>72</v>
      </c>
      <c r="E30" s="52">
        <f>C30*D29</f>
        <v>28000</v>
      </c>
      <c r="F30" s="53"/>
      <c r="G30" s="53"/>
      <c r="H30" s="53"/>
      <c r="I30" s="54"/>
      <c r="J30" s="53"/>
      <c r="V30" s="6" t="s">
        <v>54</v>
      </c>
      <c r="W30" s="15">
        <v>1981</v>
      </c>
      <c r="X30" s="6" t="s">
        <v>85</v>
      </c>
    </row>
    <row r="31" spans="1:24" s="14" customFormat="1" ht="19.5" customHeight="1">
      <c r="A31" s="56" t="s">
        <v>1</v>
      </c>
      <c r="B31" s="56"/>
      <c r="C31" s="55" t="s">
        <v>123</v>
      </c>
      <c r="D31" s="56"/>
      <c r="E31" s="56"/>
      <c r="F31" s="56"/>
      <c r="G31" s="56"/>
      <c r="H31" s="56"/>
      <c r="I31" s="56"/>
      <c r="J31" s="56"/>
      <c r="V31" s="6" t="s">
        <v>55</v>
      </c>
      <c r="W31" s="15">
        <v>1980</v>
      </c>
      <c r="X31" s="6" t="s">
        <v>86</v>
      </c>
    </row>
    <row r="32" spans="22:24" ht="15.75">
      <c r="V32" s="6" t="s">
        <v>56</v>
      </c>
      <c r="W32" s="15">
        <v>1979</v>
      </c>
      <c r="X32" s="6" t="s">
        <v>87</v>
      </c>
    </row>
    <row r="33" spans="22:24" ht="15.75">
      <c r="V33" s="6" t="s">
        <v>57</v>
      </c>
      <c r="W33" s="15">
        <v>1978</v>
      </c>
      <c r="X33" s="6" t="s">
        <v>88</v>
      </c>
    </row>
    <row r="34" spans="22:24" ht="15.75">
      <c r="V34" s="6" t="s">
        <v>58</v>
      </c>
      <c r="W34" s="15">
        <v>1977</v>
      </c>
      <c r="X34" s="6" t="s">
        <v>89</v>
      </c>
    </row>
    <row r="35" spans="22:24" ht="15.75">
      <c r="V35" s="6" t="s">
        <v>59</v>
      </c>
      <c r="W35" s="15">
        <v>1976</v>
      </c>
      <c r="X35" s="6" t="s">
        <v>90</v>
      </c>
    </row>
    <row r="36" spans="22:24" ht="15.75">
      <c r="V36" s="6" t="s">
        <v>60</v>
      </c>
      <c r="W36" s="15">
        <v>1975</v>
      </c>
      <c r="X36" s="6" t="s">
        <v>91</v>
      </c>
    </row>
    <row r="37" spans="22:24" ht="15.75">
      <c r="V37" s="6" t="s">
        <v>61</v>
      </c>
      <c r="W37" s="15">
        <v>1974</v>
      </c>
      <c r="X37" s="6" t="s">
        <v>92</v>
      </c>
    </row>
    <row r="38" spans="22:24" ht="15.75">
      <c r="V38" s="6" t="s">
        <v>62</v>
      </c>
      <c r="W38" s="15">
        <v>1973</v>
      </c>
      <c r="X38" s="6" t="s">
        <v>93</v>
      </c>
    </row>
    <row r="39" spans="22:24" ht="15.75">
      <c r="V39" s="6" t="s">
        <v>63</v>
      </c>
      <c r="W39" s="15">
        <v>1972</v>
      </c>
      <c r="X39" s="6" t="s">
        <v>94</v>
      </c>
    </row>
    <row r="40" spans="22:24" ht="15.75">
      <c r="V40" s="6" t="s">
        <v>64</v>
      </c>
      <c r="W40" s="15">
        <v>1971</v>
      </c>
      <c r="X40" s="6" t="s">
        <v>95</v>
      </c>
    </row>
    <row r="41" spans="22:24" ht="15.75">
      <c r="V41" s="6" t="s">
        <v>65</v>
      </c>
      <c r="W41" s="15">
        <v>1970</v>
      </c>
      <c r="X41" s="6" t="s">
        <v>96</v>
      </c>
    </row>
    <row r="42" spans="22:24" ht="15.75">
      <c r="V42" s="6" t="s">
        <v>66</v>
      </c>
      <c r="W42" s="15">
        <v>1969</v>
      </c>
      <c r="X42" s="6" t="s">
        <v>97</v>
      </c>
    </row>
    <row r="43" spans="22:24" ht="15.75">
      <c r="V43" s="6" t="s">
        <v>67</v>
      </c>
      <c r="W43" s="15">
        <v>1968</v>
      </c>
      <c r="X43" s="6" t="s">
        <v>98</v>
      </c>
    </row>
    <row r="44" spans="22:24" ht="15.75">
      <c r="V44" s="6" t="s">
        <v>68</v>
      </c>
      <c r="W44" s="15">
        <v>1967</v>
      </c>
      <c r="X44" s="6" t="s">
        <v>99</v>
      </c>
    </row>
    <row r="45" spans="22:24" ht="15.75">
      <c r="V45" s="6" t="s">
        <v>69</v>
      </c>
      <c r="W45" s="15">
        <v>1966</v>
      </c>
      <c r="X45" s="6" t="s">
        <v>100</v>
      </c>
    </row>
    <row r="46" spans="22:24" ht="15.75">
      <c r="V46" s="6" t="s">
        <v>70</v>
      </c>
      <c r="W46" s="15">
        <v>1965</v>
      </c>
      <c r="X46" s="6" t="s">
        <v>101</v>
      </c>
    </row>
    <row r="47" spans="22:24" ht="15.75">
      <c r="V47" s="6" t="s">
        <v>71</v>
      </c>
      <c r="W47" s="15">
        <v>1964</v>
      </c>
      <c r="X47" s="6" t="s">
        <v>102</v>
      </c>
    </row>
    <row r="48" spans="22:24" ht="15.75">
      <c r="V48" s="6" t="s">
        <v>128</v>
      </c>
      <c r="W48" s="15">
        <v>1963</v>
      </c>
      <c r="X48" s="6" t="s">
        <v>103</v>
      </c>
    </row>
    <row r="49" spans="22:24" ht="15.75">
      <c r="V49" s="6" t="s">
        <v>129</v>
      </c>
      <c r="W49" s="15">
        <v>1962</v>
      </c>
      <c r="X49" s="6" t="s">
        <v>104</v>
      </c>
    </row>
    <row r="50" spans="22:24" ht="15.75">
      <c r="V50" s="6" t="s">
        <v>130</v>
      </c>
      <c r="W50" s="15">
        <v>1961</v>
      </c>
      <c r="X50" s="6" t="s">
        <v>105</v>
      </c>
    </row>
    <row r="51" spans="23:24" ht="15.75">
      <c r="W51" s="15">
        <v>1960</v>
      </c>
      <c r="X51" s="6" t="s">
        <v>106</v>
      </c>
    </row>
    <row r="52" spans="23:24" ht="15.75">
      <c r="W52" s="15">
        <v>1959</v>
      </c>
      <c r="X52" s="6" t="s">
        <v>107</v>
      </c>
    </row>
    <row r="53" spans="23:24" ht="15.75">
      <c r="W53" s="15">
        <v>1958</v>
      </c>
      <c r="X53" s="6" t="s">
        <v>108</v>
      </c>
    </row>
    <row r="54" spans="23:24" ht="15.75">
      <c r="W54" s="15">
        <v>1957</v>
      </c>
      <c r="X54" s="6" t="s">
        <v>109</v>
      </c>
    </row>
    <row r="55" spans="23:24" ht="15.75">
      <c r="W55" s="15">
        <v>1956</v>
      </c>
      <c r="X55" s="6" t="s">
        <v>110</v>
      </c>
    </row>
    <row r="56" spans="23:24" ht="15.75">
      <c r="W56" s="15">
        <v>1955</v>
      </c>
      <c r="X56" s="6" t="s">
        <v>111</v>
      </c>
    </row>
    <row r="57" spans="23:24" ht="15.75">
      <c r="W57" s="15">
        <v>1954</v>
      </c>
      <c r="X57" s="6" t="s">
        <v>112</v>
      </c>
    </row>
    <row r="58" spans="23:24" ht="15.75">
      <c r="W58" s="15">
        <v>1953</v>
      </c>
      <c r="X58" s="6" t="s">
        <v>113</v>
      </c>
    </row>
    <row r="59" spans="23:24" ht="15.75">
      <c r="W59" s="15">
        <v>1952</v>
      </c>
      <c r="X59" s="6" t="s">
        <v>114</v>
      </c>
    </row>
    <row r="60" spans="23:24" ht="15.75">
      <c r="W60" s="15">
        <v>1951</v>
      </c>
      <c r="X60" s="6" t="s">
        <v>115</v>
      </c>
    </row>
    <row r="61" spans="23:24" ht="15.75">
      <c r="W61" s="15">
        <v>1950</v>
      </c>
      <c r="X61" s="6" t="s">
        <v>116</v>
      </c>
    </row>
    <row r="62" spans="23:24" ht="15.75">
      <c r="W62" s="15">
        <v>1949</v>
      </c>
      <c r="X62" s="6" t="s">
        <v>117</v>
      </c>
    </row>
    <row r="63" spans="23:24" ht="15.75">
      <c r="W63" s="15">
        <v>1948</v>
      </c>
      <c r="X63" s="6" t="s">
        <v>118</v>
      </c>
    </row>
    <row r="64" spans="23:24" ht="15.75">
      <c r="W64" s="15">
        <v>1947</v>
      </c>
      <c r="X64" s="6" t="s">
        <v>119</v>
      </c>
    </row>
    <row r="65" ht="15.75">
      <c r="W65" s="15">
        <v>1946</v>
      </c>
    </row>
    <row r="66" ht="15.75">
      <c r="W66" s="15">
        <v>1945</v>
      </c>
    </row>
    <row r="67" ht="15.75">
      <c r="W67" s="15">
        <v>1944</v>
      </c>
    </row>
    <row r="68" ht="15.75">
      <c r="W68" s="15">
        <v>1943</v>
      </c>
    </row>
    <row r="69" ht="15.75">
      <c r="W69" s="15">
        <v>1942</v>
      </c>
    </row>
    <row r="70" ht="15.75">
      <c r="W70" s="15">
        <v>1941</v>
      </c>
    </row>
    <row r="71" ht="15.75">
      <c r="W71" s="15">
        <v>1940</v>
      </c>
    </row>
    <row r="72" ht="15.75">
      <c r="W72" s="15">
        <v>1939</v>
      </c>
    </row>
    <row r="73" ht="15.75">
      <c r="W73" s="15">
        <v>1938</v>
      </c>
    </row>
    <row r="74" ht="15.75">
      <c r="W74" s="15">
        <v>1937</v>
      </c>
    </row>
    <row r="75" ht="15.75">
      <c r="W75" s="15">
        <v>1936</v>
      </c>
    </row>
    <row r="76" ht="15.75">
      <c r="W76" s="15">
        <v>1935</v>
      </c>
    </row>
    <row r="77" ht="15.75">
      <c r="W77" s="15">
        <v>1934</v>
      </c>
    </row>
    <row r="78" ht="15.75">
      <c r="W78" s="15">
        <v>1933</v>
      </c>
    </row>
  </sheetData>
  <sheetProtection/>
  <mergeCells count="16">
    <mergeCell ref="A21:A22"/>
    <mergeCell ref="A23:A24"/>
    <mergeCell ref="A25:A26"/>
    <mergeCell ref="A27:A28"/>
    <mergeCell ref="A3:J3"/>
    <mergeCell ref="A4:J4"/>
    <mergeCell ref="A6:H6"/>
    <mergeCell ref="A7:F7"/>
    <mergeCell ref="A8:I8"/>
    <mergeCell ref="A19:A20"/>
    <mergeCell ref="A11:B11"/>
    <mergeCell ref="C11:I11"/>
    <mergeCell ref="A12:B12"/>
    <mergeCell ref="C12:I12"/>
    <mergeCell ref="A13:B13"/>
    <mergeCell ref="C13:I13"/>
  </mergeCells>
  <dataValidations count="6">
    <dataValidation type="list" allowBlank="1" showInputMessage="1" showErrorMessage="1" sqref="G19:G28">
      <formula1>$W$18:$W$78</formula1>
    </dataValidation>
    <dataValidation type="list" allowBlank="1" showInputMessage="1" showErrorMessage="1" sqref="B19:B28">
      <formula1>$V$18:$V$50</formula1>
    </dataValidation>
    <dataValidation type="list" allowBlank="1" showInputMessage="1" showErrorMessage="1" sqref="F19:F28">
      <formula1>$X$18:$X$64</formula1>
    </dataValidation>
    <dataValidation type="list" allowBlank="1" showInputMessage="1" showErrorMessage="1" sqref="I19:I28">
      <formula1>生日</formula1>
    </dataValidation>
    <dataValidation type="list" allowBlank="1" showInputMessage="1" showErrorMessage="1" sqref="H19:H28">
      <formula1>生月</formula1>
    </dataValidation>
    <dataValidation type="list" allowBlank="1" showInputMessage="1" showErrorMessage="1" sqref="J20 J22 J24 J26 J28">
      <formula1>備考</formula1>
    </dataValidation>
  </dataValidations>
  <printOptions horizontalCentered="1"/>
  <pageMargins left="0.2362204724409449" right="0.1968503937007874" top="0.7086614173228347" bottom="0.11811023622047245" header="0.31496062992125984" footer="0.1968503937007874"/>
  <pageSetup fitToHeight="1" fitToWidth="1" horizontalDpi="300" verticalDpi="300" orientation="portrait" paperSize="9" scale="94" r:id="rId2"/>
  <ignoredErrors>
    <ignoredError sqref="A19:A2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1">
      <selection activeCell="C13" sqref="C13"/>
    </sheetView>
  </sheetViews>
  <sheetFormatPr defaultColWidth="9.00390625" defaultRowHeight="13.5"/>
  <cols>
    <col min="9" max="9" width="9.50390625" style="0" bestFit="1" customWidth="1"/>
  </cols>
  <sheetData>
    <row r="2" spans="1:9" ht="13.5">
      <c r="A2" t="s">
        <v>24</v>
      </c>
      <c r="B2" t="s">
        <v>24</v>
      </c>
      <c r="D2" t="s">
        <v>24</v>
      </c>
      <c r="E2" t="s">
        <v>24</v>
      </c>
      <c r="F2" t="s">
        <v>31</v>
      </c>
      <c r="G2" t="s">
        <v>31</v>
      </c>
      <c r="H2" t="s">
        <v>24</v>
      </c>
      <c r="I2" t="s">
        <v>29</v>
      </c>
    </row>
    <row r="3" spans="1:9" ht="13.5">
      <c r="A3" t="s">
        <v>37</v>
      </c>
      <c r="B3" t="s">
        <v>3</v>
      </c>
      <c r="C3">
        <v>30</v>
      </c>
      <c r="D3" t="s">
        <v>14</v>
      </c>
      <c r="E3">
        <v>1945</v>
      </c>
      <c r="F3">
        <v>1</v>
      </c>
      <c r="G3">
        <v>1</v>
      </c>
      <c r="H3" t="s">
        <v>26</v>
      </c>
      <c r="I3" s="1">
        <v>45017</v>
      </c>
    </row>
    <row r="4" spans="1:9" ht="13.5">
      <c r="A4" t="s">
        <v>11</v>
      </c>
      <c r="B4" t="s">
        <v>4</v>
      </c>
      <c r="C4">
        <v>35</v>
      </c>
      <c r="D4" t="s">
        <v>15</v>
      </c>
      <c r="E4">
        <v>1946</v>
      </c>
      <c r="F4">
        <v>2</v>
      </c>
      <c r="G4">
        <v>2</v>
      </c>
      <c r="H4" t="s">
        <v>27</v>
      </c>
      <c r="I4" t="s">
        <v>30</v>
      </c>
    </row>
    <row r="5" spans="1:8" ht="13.5">
      <c r="A5" t="s">
        <v>21</v>
      </c>
      <c r="B5" t="s">
        <v>5</v>
      </c>
      <c r="C5">
        <v>40</v>
      </c>
      <c r="D5" t="s">
        <v>16</v>
      </c>
      <c r="E5">
        <v>1947</v>
      </c>
      <c r="F5">
        <v>3</v>
      </c>
      <c r="G5">
        <v>3</v>
      </c>
      <c r="H5" t="s">
        <v>28</v>
      </c>
    </row>
    <row r="6" spans="2:7" ht="13.5">
      <c r="B6" t="s">
        <v>6</v>
      </c>
      <c r="C6">
        <v>45</v>
      </c>
      <c r="D6" t="s">
        <v>17</v>
      </c>
      <c r="E6">
        <v>1948</v>
      </c>
      <c r="F6">
        <v>4</v>
      </c>
      <c r="G6">
        <v>4</v>
      </c>
    </row>
    <row r="7" spans="2:7" ht="13.5">
      <c r="B7" t="s">
        <v>2</v>
      </c>
      <c r="C7">
        <v>50</v>
      </c>
      <c r="D7" t="s">
        <v>18</v>
      </c>
      <c r="E7">
        <v>1949</v>
      </c>
      <c r="F7">
        <v>5</v>
      </c>
      <c r="G7">
        <v>5</v>
      </c>
    </row>
    <row r="8" spans="2:7" ht="13.5">
      <c r="B8" t="s">
        <v>7</v>
      </c>
      <c r="C8">
        <v>55</v>
      </c>
      <c r="D8" t="s">
        <v>25</v>
      </c>
      <c r="E8">
        <v>1950</v>
      </c>
      <c r="F8">
        <v>6</v>
      </c>
      <c r="G8">
        <v>6</v>
      </c>
    </row>
    <row r="9" spans="2:7" ht="13.5">
      <c r="B9" t="s">
        <v>8</v>
      </c>
      <c r="C9">
        <v>60</v>
      </c>
      <c r="E9">
        <v>1951</v>
      </c>
      <c r="F9">
        <v>7</v>
      </c>
      <c r="G9">
        <v>7</v>
      </c>
    </row>
    <row r="10" spans="2:7" ht="13.5">
      <c r="B10" t="s">
        <v>9</v>
      </c>
      <c r="C10">
        <v>65</v>
      </c>
      <c r="E10">
        <v>1952</v>
      </c>
      <c r="F10">
        <v>8</v>
      </c>
      <c r="G10">
        <v>8</v>
      </c>
    </row>
    <row r="11" spans="2:7" ht="13.5">
      <c r="B11" t="s">
        <v>10</v>
      </c>
      <c r="C11">
        <v>70</v>
      </c>
      <c r="E11">
        <v>1953</v>
      </c>
      <c r="F11">
        <v>9</v>
      </c>
      <c r="G11">
        <v>9</v>
      </c>
    </row>
    <row r="12" spans="2:7" ht="13.5">
      <c r="B12" t="s">
        <v>38</v>
      </c>
      <c r="C12">
        <v>75</v>
      </c>
      <c r="E12">
        <v>1954</v>
      </c>
      <c r="F12">
        <v>10</v>
      </c>
      <c r="G12">
        <v>10</v>
      </c>
    </row>
    <row r="13" spans="5:7" ht="13.5">
      <c r="E13">
        <v>1955</v>
      </c>
      <c r="F13">
        <v>11</v>
      </c>
      <c r="G13">
        <v>11</v>
      </c>
    </row>
    <row r="14" spans="5:7" ht="13.5">
      <c r="E14">
        <v>1956</v>
      </c>
      <c r="F14">
        <v>12</v>
      </c>
      <c r="G14">
        <v>12</v>
      </c>
    </row>
    <row r="15" spans="5:7" ht="13.5">
      <c r="E15">
        <v>1957</v>
      </c>
      <c r="G15">
        <v>13</v>
      </c>
    </row>
    <row r="16" spans="5:7" ht="13.5">
      <c r="E16">
        <v>1958</v>
      </c>
      <c r="G16">
        <v>14</v>
      </c>
    </row>
    <row r="17" spans="5:7" ht="13.5">
      <c r="E17">
        <v>1959</v>
      </c>
      <c r="G17">
        <v>15</v>
      </c>
    </row>
    <row r="18" spans="5:7" ht="13.5">
      <c r="E18">
        <v>1960</v>
      </c>
      <c r="G18">
        <v>16</v>
      </c>
    </row>
    <row r="19" spans="5:7" ht="13.5">
      <c r="E19">
        <v>1961</v>
      </c>
      <c r="G19">
        <v>17</v>
      </c>
    </row>
    <row r="20" spans="5:7" ht="13.5">
      <c r="E20">
        <v>1962</v>
      </c>
      <c r="G20">
        <v>18</v>
      </c>
    </row>
    <row r="21" spans="5:7" ht="13.5">
      <c r="E21">
        <v>1963</v>
      </c>
      <c r="G21">
        <v>19</v>
      </c>
    </row>
    <row r="22" spans="5:7" ht="13.5">
      <c r="E22">
        <v>1964</v>
      </c>
      <c r="G22">
        <v>20</v>
      </c>
    </row>
    <row r="23" spans="5:7" ht="13.5">
      <c r="E23">
        <v>1965</v>
      </c>
      <c r="G23">
        <v>21</v>
      </c>
    </row>
    <row r="24" spans="5:7" ht="13.5">
      <c r="E24">
        <v>1966</v>
      </c>
      <c r="G24">
        <v>22</v>
      </c>
    </row>
    <row r="25" spans="5:7" ht="13.5">
      <c r="E25">
        <v>1967</v>
      </c>
      <c r="G25">
        <v>23</v>
      </c>
    </row>
    <row r="26" spans="5:7" ht="13.5">
      <c r="E26">
        <v>1968</v>
      </c>
      <c r="G26">
        <v>24</v>
      </c>
    </row>
    <row r="27" spans="5:7" ht="13.5">
      <c r="E27">
        <v>1969</v>
      </c>
      <c r="G27">
        <v>25</v>
      </c>
    </row>
    <row r="28" spans="5:7" ht="13.5">
      <c r="E28">
        <v>1970</v>
      </c>
      <c r="G28">
        <v>26</v>
      </c>
    </row>
    <row r="29" spans="5:7" ht="13.5">
      <c r="E29">
        <v>1971</v>
      </c>
      <c r="G29">
        <v>27</v>
      </c>
    </row>
    <row r="30" spans="5:7" ht="13.5">
      <c r="E30">
        <v>1972</v>
      </c>
      <c r="G30">
        <v>28</v>
      </c>
    </row>
    <row r="31" spans="5:7" ht="13.5">
      <c r="E31">
        <v>1973</v>
      </c>
      <c r="G31">
        <v>29</v>
      </c>
    </row>
    <row r="32" spans="5:7" ht="13.5">
      <c r="E32">
        <v>1974</v>
      </c>
      <c r="G32">
        <v>30</v>
      </c>
    </row>
    <row r="33" spans="5:7" ht="13.5">
      <c r="E33">
        <v>1975</v>
      </c>
      <c r="G33">
        <v>31</v>
      </c>
    </row>
    <row r="34" ht="13.5">
      <c r="E34">
        <v>1976</v>
      </c>
    </row>
    <row r="35" ht="13.5">
      <c r="E35">
        <v>1977</v>
      </c>
    </row>
    <row r="36" ht="13.5">
      <c r="E36">
        <v>1978</v>
      </c>
    </row>
    <row r="37" ht="13.5">
      <c r="E37">
        <v>1979</v>
      </c>
    </row>
    <row r="38" ht="13.5">
      <c r="E38">
        <v>1980</v>
      </c>
    </row>
    <row r="39" ht="13.5">
      <c r="E39">
        <v>1981</v>
      </c>
    </row>
    <row r="40" ht="13.5">
      <c r="E40">
        <v>1982</v>
      </c>
    </row>
    <row r="41" ht="13.5">
      <c r="E41">
        <v>1983</v>
      </c>
    </row>
    <row r="42" ht="13.5">
      <c r="E42">
        <v>1984</v>
      </c>
    </row>
    <row r="43" ht="13.5">
      <c r="E43">
        <v>1985</v>
      </c>
    </row>
    <row r="44" ht="13.5">
      <c r="E44">
        <v>1986</v>
      </c>
    </row>
    <row r="45" ht="13.5">
      <c r="E45">
        <v>1987</v>
      </c>
    </row>
    <row r="46" ht="13.5">
      <c r="E46">
        <v>1988</v>
      </c>
    </row>
    <row r="47" ht="13.5">
      <c r="E47">
        <v>1989</v>
      </c>
    </row>
    <row r="48" ht="13.5">
      <c r="E48">
        <v>1990</v>
      </c>
    </row>
    <row r="49" ht="13.5">
      <c r="E49">
        <v>1991</v>
      </c>
    </row>
    <row r="50" ht="13.5">
      <c r="E50">
        <v>1992</v>
      </c>
    </row>
    <row r="51" ht="13.5">
      <c r="E51">
        <v>1993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（有）広瀬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仙台市バドミントン協会y</dc:creator>
  <cp:keywords/>
  <dc:description/>
  <cp:lastModifiedBy>安史 加藤</cp:lastModifiedBy>
  <cp:lastPrinted>2023-12-18T11:38:20Z</cp:lastPrinted>
  <dcterms:created xsi:type="dcterms:W3CDTF">2001-02-03T05:09:48Z</dcterms:created>
  <dcterms:modified xsi:type="dcterms:W3CDTF">2024-01-16T12:50:10Z</dcterms:modified>
  <cp:category/>
  <cp:version/>
  <cp:contentType/>
  <cp:contentStatus/>
</cp:coreProperties>
</file>